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1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'1'!$A$1:$EK$38</definedName>
    <definedName name="_xlnm.Print_Area" localSheetId="1">'2'!$A$1:$BT$39</definedName>
    <definedName name="_xlnm.Print_Area" localSheetId="2">'3'!$A$1:$CO$218</definedName>
    <definedName name="_xlnm.Print_Area" localSheetId="3">'4'!$A$1:$EU$59</definedName>
  </definedNames>
  <calcPr fullCalcOnLoad="1"/>
</workbook>
</file>

<file path=xl/comments3.xml><?xml version="1.0" encoding="utf-8"?>
<comments xmlns="http://schemas.openxmlformats.org/spreadsheetml/2006/main">
  <authors>
    <author>Dell</author>
  </authors>
  <commentList>
    <comment ref="CB5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<sst xmlns="http://schemas.openxmlformats.org/spreadsheetml/2006/main" count="509" uniqueCount="214">
  <si>
    <t>УТВЕРЖДАЮ</t>
  </si>
  <si>
    <t>Начальник управления образования</t>
  </si>
  <si>
    <t>(наименование должности лица, утверждающего документ)</t>
  </si>
  <si>
    <t>М.Н.Казакова</t>
  </si>
  <si>
    <t>(подпись)</t>
  </si>
  <si>
    <t>(расшифровка подписи)</t>
  </si>
  <si>
    <t>"</t>
  </si>
  <si>
    <t>января</t>
  </si>
  <si>
    <t xml:space="preserve"> г.</t>
  </si>
  <si>
    <t>КОДЫ</t>
  </si>
  <si>
    <t>по ОКПО</t>
  </si>
  <si>
    <t>по ОКЕИ</t>
  </si>
  <si>
    <t>383</t>
  </si>
  <si>
    <t>Управление образования администрации муниципального образования Тверской области "Калининский район"</t>
  </si>
  <si>
    <t>Наименование показателя</t>
  </si>
  <si>
    <t>Сумма</t>
  </si>
  <si>
    <t>Пособия по социальной помощи населению</t>
  </si>
  <si>
    <t>КОСГУ</t>
  </si>
  <si>
    <t>Планируемые</t>
  </si>
  <si>
    <t>поступления</t>
  </si>
  <si>
    <t>выплаты</t>
  </si>
  <si>
    <t>180</t>
  </si>
  <si>
    <t>ИНН</t>
  </si>
  <si>
    <t>КПП</t>
  </si>
  <si>
    <t>694901001</t>
  </si>
  <si>
    <t>Ед. измерения: руб.</t>
  </si>
  <si>
    <t>I. Сведения о деятельности муниципального учреждения Калининского района</t>
  </si>
  <si>
    <t>1.1. Цели деятельности муниципального учреждения Калининского района:</t>
  </si>
  <si>
    <t xml:space="preserve">1.3. Перечень муниципальных услуг (работ), относящихся в соответствии с уставом (положением о  подразделении) к основным видам деятельности муниципального учреждения Калининского района (подразделения), предоставление которых для физических и (или) юридических лиц осуществляется за плату:
</t>
  </si>
  <si>
    <t>1.6. Общая балансовая стоимость недвижимого муниципального имущества Калининского района на дату составления плана финансово-хозяйственной деятельности муниципального учреждения  Калининского района:</t>
  </si>
  <si>
    <t>1.7. Общая балансовая стоимость движимого муниципального имущества Калининского района на дату составления плана финансово-хозяйственной деятельности муниципального учреждения  Калининского района:</t>
  </si>
  <si>
    <t>Наименование муниципального  учреждения  Калининского района</t>
  </si>
  <si>
    <t>Адрес фактического местонахождения муниципального учреждения Калининского района</t>
  </si>
  <si>
    <t>Наименование отраслевого (функционального) органа администрации Калининского района осуществляющего 
функции и полномочия учредителя муниципального учреждения Калининского района</t>
  </si>
  <si>
    <t>I. Нефинансовые активы, всего, в том числе:</t>
  </si>
  <si>
    <t>1.1. Общая балансовая стоимость недвижимого муниципального имущества Калининского района, всего, в том числе</t>
  </si>
  <si>
    <t>1.1.1. Стоимость имущества, закрепленного собственником имущества за муниципальным учреждением Калининского района на праве оперативного управления</t>
  </si>
  <si>
    <t xml:space="preserve">1.1.2. Стоимость имущества, приобретенного муниципальным учреждением Калининского района за счёт выделенных собственником имущества муниципального учреждения Калининского района средств </t>
  </si>
  <si>
    <t xml:space="preserve">1.1.3. Стоимость имущества, приобретенного муниципального учреждения Калининского района за счёт доходов, полученных от иной приносящей доход деятельности </t>
  </si>
  <si>
    <t>1.1.4. Остаточная стоимость недвижимого муниципального имущества Калининского района</t>
  </si>
  <si>
    <t>1.2. Общая балансовая стоимость движимого муниципального имущества Калининского района, всего, в том числе</t>
  </si>
  <si>
    <t>1.2.1. Общая балансовая стоимость особо ценного движимого имущества Калининского района</t>
  </si>
  <si>
    <t>1.2.2. Остаточная стоимость особо ценного движимого имущества Калининского района</t>
  </si>
  <si>
    <t>II. Финансовые активы, всего, в том числе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</si>
  <si>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</si>
  <si>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всего, в том числе</t>
  </si>
  <si>
    <t>2.2.1. Субсидии на финансовое обеспечение выполнения муниципального задания</t>
  </si>
  <si>
    <t>2.2.2. Субсидии  на иные цели</t>
  </si>
  <si>
    <t>2.2.3. Субсидии на осуществление капитальных вложений в объекты капитального строительства муниципальной собственности Калининского  района и приобретение объектов недвижимого имущества в муниципальную собственность</t>
  </si>
  <si>
    <t>2.3. Дебиторская задолженность по выданным авансам за счет доходов, полученных от платной и иной приносящей доход деятельности, всего, в том числе</t>
  </si>
  <si>
    <t>2.3.1. Деятельность муниципального учреждения Калининского района по оказанию муниципальных услуг (выполнению работ) для физических и (или) юридическиъх лиц за плату сверх установленного муниципального задания и относящихся к основной деятельности</t>
  </si>
  <si>
    <t>2.3.2. Деятельность муниципального учреждения по оказанию услуг (выполнению работ) для физических и (или) юридических лиц за плату в пределах установленного муниципального задания</t>
  </si>
  <si>
    <t>2.3.3. Иная деятельность, не относящаяся к основной деятельности, приносящая доход</t>
  </si>
  <si>
    <t>III. Обязательства, всего, в том числе</t>
  </si>
  <si>
    <t>3.1. Кредиторская задолженность за счёт средств районного бюджета, всего, в том числе</t>
  </si>
  <si>
    <t>3.1.1. Субсидии на финансовое обеспечение выполнения муниципального задания</t>
  </si>
  <si>
    <t>3.1.2. Субсидии на иные цели</t>
  </si>
  <si>
    <t>3.1.3. Субсидии на осуществление капитальных вложений в объекты капитального строительства муниципальной собственности Калининского  района и приобретение объектов недвижимого имущества в муниципальную собственность</t>
  </si>
  <si>
    <t>3.2. Кредиторская задолженность за счёт средств, полученных от платной и иной приносящей доход деятельности, всего, в том числе</t>
  </si>
  <si>
    <t>3.2.1. Деятельность муниципального учреждения Калининского района по оказанию муниципальных услуг (выполнению работ) для физических и (или) юридическиъх лиц за плату сверх установленного муниципального задания и относящихся к основной деятельности</t>
  </si>
  <si>
    <t>3.2.2. Деятельность муниципального учреждения Калининского района по оказанию муниципальных услуг  (выполнению работ) для физических и (или) юридических лиц за плату в пределах установленного муниципального задания</t>
  </si>
  <si>
    <t>3.2.3. Иная деятельность, не относящаяся к основной деятельности, приносящая доход</t>
  </si>
  <si>
    <t>3.3. Просроченная кредиторская задолженность за счёт средств районного бюджета, всего , в том числе</t>
  </si>
  <si>
    <t>3.3.1. Субсидии на финансовое обеспечение выполнения муниципального задания</t>
  </si>
  <si>
    <t>3.3.2. Субсидии  на иные цели</t>
  </si>
  <si>
    <t>3.3.3. Субсидии на осуществление капитальных вложений в объекты капитального строительства муниципальной собственности Калининского  района и приобретение объектов недвижимого имущества в муниципальную собственность</t>
  </si>
  <si>
    <t>3.4. Просроченная кредиторская задолженность за счёт платной и иной приносящей доход деятельности, всего, в том числе</t>
  </si>
  <si>
    <t>3.4.1. Деятельность муниципального учреждения Калининского района по оказанию муниципальных услуг (выполнению работ) для физических и (или) юридическиъх лиц за плату сверх установленного муниципального задания и относящихся к основной деятельности</t>
  </si>
  <si>
    <t>3.4.2. Деятельность муниципального учреждения Калининского района по оказанию муниципальных услуг  (выполнению работ) для физических и (или) юридических лиц за плату в пределах установленного муниципального задания</t>
  </si>
  <si>
    <t>3.4.3. Иная деятельность, не относящаяся к основной деятельности, приносящая доход</t>
  </si>
  <si>
    <t>Раздел 2. Показатели финансового состояния муниципального учреждения Калининского района</t>
  </si>
  <si>
    <t>III. Показатели по поступлениям и выплатам муниципальным учреждением Калининского района</t>
  </si>
  <si>
    <t>Показатели поступлений и выплат</t>
  </si>
  <si>
    <t>код 
ГРБС</t>
  </si>
  <si>
    <t>код 
ДК</t>
  </si>
  <si>
    <t>код 
ВР</t>
  </si>
  <si>
    <t>2-й год 
планового периода</t>
  </si>
  <si>
    <t>1-й год 
планового 
периода</t>
  </si>
  <si>
    <t>Объем финансового обеспечения</t>
  </si>
  <si>
    <t>Субсидия на финансовое обеспечение выполнения муниципального задания</t>
  </si>
  <si>
    <t>Остаток средств на начало периода, всего, в том числе</t>
  </si>
  <si>
    <t>Поступления, всего, в том числе:</t>
  </si>
  <si>
    <t>Выплаты, всего, в том числе:</t>
  </si>
  <si>
    <t>Остаток средств на конец периода, всего, в том числе</t>
  </si>
  <si>
    <t>Поступления от оказания услуг (выполнения работ) на платной основе и от иной приносящей доход деятельности</t>
  </si>
  <si>
    <t>Доход от оказания платных услуг</t>
  </si>
  <si>
    <t>1.5. Перечень муниципальных услуг (работ), оказываемых (выполняемых) за плату сверх  установленного муниципального задания и относящихся к основной деятельности: нет</t>
  </si>
  <si>
    <t>000</t>
  </si>
  <si>
    <t>Субвенция муниципальным образованиям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</si>
  <si>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Заработная плата с начислениями</t>
  </si>
  <si>
    <t>Обеспечение образовательного процесса</t>
  </si>
  <si>
    <t xml:space="preserve">Начисления на заработную плату </t>
  </si>
  <si>
    <t xml:space="preserve">Услуги связи </t>
  </si>
  <si>
    <t xml:space="preserve">Услуги по содержанию имущества </t>
  </si>
  <si>
    <t xml:space="preserve">Прочие услуги </t>
  </si>
  <si>
    <t>Увеличение основных средств</t>
  </si>
  <si>
    <t xml:space="preserve">Увеличение материальных запасов </t>
  </si>
  <si>
    <t xml:space="preserve">Заработная плата </t>
  </si>
  <si>
    <t>Уплата налогов и сборов</t>
  </si>
  <si>
    <t>Заработная плата</t>
  </si>
  <si>
    <t xml:space="preserve">Услуги по содержанию имущества - вывоз твердых бытовых отходов </t>
  </si>
  <si>
    <t xml:space="preserve">Уплата земельного и имущественного налогов </t>
  </si>
  <si>
    <t xml:space="preserve">Коммунальные услуги - теплоснабжение </t>
  </si>
  <si>
    <t xml:space="preserve">Коммунальные услуги - электроснабжение </t>
  </si>
  <si>
    <t xml:space="preserve">Коммунальные услуги - водоснабжение и водоотведение </t>
  </si>
  <si>
    <t>Субсидии на иные цели, в соответствии с абзацем вторым пункта 1 стаьи 78.1 
Бюджетного кодекса Российской Федерации</t>
  </si>
  <si>
    <t xml:space="preserve">Услуги по содержанию имущества - закупка товаров работ и услуг в целях проведения капитальных  ремонтов зданий и помещений  </t>
  </si>
  <si>
    <t xml:space="preserve">Услуги по содержанию имущества - закупка товаров работ и услуг в целях проведения текущих ремонтов зданий и помещений </t>
  </si>
  <si>
    <t xml:space="preserve">Прочие услуги - закупка товаров работ и услуг в целях проведения текущих ремонтов зданий и помещений  </t>
  </si>
  <si>
    <t xml:space="preserve">Услуги по содержанию имущества  </t>
  </si>
  <si>
    <t>Увеличение материальных запасов (продукты питания)</t>
  </si>
  <si>
    <t>Дата предоставления 
предыдущих сведений</t>
  </si>
  <si>
    <t>по ОКТМО</t>
  </si>
  <si>
    <t>602</t>
  </si>
  <si>
    <t>Аналитический
код субсидии</t>
  </si>
  <si>
    <t>Разрешенный 
к использованию остаток субсидии прошлых лет на начало 2017 года</t>
  </si>
  <si>
    <t>Суммы 
возврата дебиторской задолженности прошлых лет</t>
  </si>
  <si>
    <t>Наименование 
субсидии (наименование направления, мероприятия, финансируемого путем предоставления субсидии на иные цели)</t>
  </si>
  <si>
    <t>воспитание, обучение и развитие детей, создание условий для реализации общедоступного и бесплатного образования,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программ; формирование здорового образа жизни в интересах личности, общества, государства, обеспечение  условий для разностороннего развития личности.воспитание, обучение и развитие детей, создание условий для реализации общедоступного и бесплатного образования,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программ; формирование здорового образа жизни в интересах личности, общества, государства, обеспечение  условий для разностороннего развития личности.</t>
  </si>
  <si>
    <t>1.2. Виды деятельности муниципального учреждения Калининского района:   реализация основных общеобразовательных программ начального, основного и среднего (полного) общего образования</t>
  </si>
  <si>
    <r>
      <t xml:space="preserve">1.4. Перечень муниципальных услуг (работ), оказываемых (выполняемых) за плату в пределах установленного муниципального задания: </t>
    </r>
    <r>
      <rPr>
        <sz val="11"/>
        <color indexed="10"/>
        <rFont val="Times New Roman"/>
        <family val="1"/>
      </rPr>
      <t>присмотр и уход</t>
    </r>
  </si>
  <si>
    <t>1999012002Г.100</t>
  </si>
  <si>
    <t>1999012002Г.200</t>
  </si>
  <si>
    <t>130</t>
  </si>
  <si>
    <t>Услуга №3  Реализация основных общеобразовательных программ начального общего, основного общего, среднего общего образования</t>
  </si>
  <si>
    <t>Обеспечение деятельности  образовательных учреждений</t>
  </si>
  <si>
    <t>Обеспечение деятельности  образовательных учреждений в части предоставления коммунальных услуг</t>
  </si>
  <si>
    <t>Транспортные расходы</t>
  </si>
  <si>
    <t>Прочие выплаты</t>
  </si>
  <si>
    <t>Оплата услуг аренды</t>
  </si>
  <si>
    <t>Услуга №5 Организация отдыха детей и молодежи</t>
  </si>
  <si>
    <t>Услуга №6 Организация питания обучающихся</t>
  </si>
  <si>
    <t>Обеспечение горячим питанием учащихся начальных классов общеобразовательных учреждений</t>
  </si>
  <si>
    <t>2012012002В</t>
  </si>
  <si>
    <t>Укрепление материально-технической базы образовательных учреждений, реализующих основную общеобразовательную программу общего образования</t>
  </si>
  <si>
    <t xml:space="preserve">Проведение ремонта зданий и помещений, находящихся в муниципальной собственности, используемых для размещения образовательных организаций, реализующих программы общего образования. </t>
  </si>
  <si>
    <t>Создание условий для занятий физической культурой и спортом в образовательных организациях, расположенных в сельской местности</t>
  </si>
  <si>
    <t>2012022004В</t>
  </si>
  <si>
    <t>Реализация мероприятий, направленных для достижения запланированных значений показателей доступности для инвалидов объектов и услуг образования в образовательных организациях, реализующих образовательные программы общего образования</t>
  </si>
  <si>
    <t>Создание дополнительных мест в общеобразовательных организациях с целью недопущения второй смены</t>
  </si>
  <si>
    <t>2012022001В</t>
  </si>
  <si>
    <t>2012032002В</t>
  </si>
  <si>
    <t>2012042003В</t>
  </si>
  <si>
    <t xml:space="preserve">Комплексные мероприятия в области энергосбережения и повышения энергетической эффективности в образовательных организациях, реализующих программы общего образования. </t>
  </si>
  <si>
    <t xml:space="preserve">Комплексная безопасность  образовательных организаций, реализующих программы общего образования. </t>
  </si>
  <si>
    <t>Комплексная безопасность  образовательных организаций, реализующих программы общего образования. Осуществление комплекса мер по антитеррористической безопасности</t>
  </si>
  <si>
    <t>Укрепление материальной базы образовательных учреждений для обеспечения комплексных мер безопасности</t>
  </si>
  <si>
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</si>
  <si>
    <t>Создание условий в общеобразовательной организации для реализации общего образования</t>
  </si>
  <si>
    <t>Руководитель государственного бюджетного</t>
  </si>
  <si>
    <t>учреждения</t>
  </si>
  <si>
    <t>(уполномоченное лицо)</t>
  </si>
  <si>
    <t>Главный бухгалтер государственного бюджетного</t>
  </si>
  <si>
    <t>Исполнитель</t>
  </si>
  <si>
    <t>"  22    "</t>
  </si>
  <si>
    <t xml:space="preserve">Комплексная безопасность  образовательных организаций, реализующих программы общего образования. Осуществление комплекса мер по противопожарной </t>
  </si>
  <si>
    <t xml:space="preserve">Комплексная безопасность  образовательных организаций, реализующих программы общего образования. Осуществление комплекса мер по антитеррористической </t>
  </si>
  <si>
    <t>Пособия по социальной помощи населению Компенсация части родитльской платы за присмотр и уход за ребенком в муниципальных образовательных учреждениях, реализующих общеобразовательную программу дошкольного образования
помощи населению</t>
  </si>
  <si>
    <t>МОУ "Оршинская СОШ"</t>
  </si>
  <si>
    <t>170513, Тверская область, Калининский район, пгт.Орша,ул.Школьная, д.2б</t>
  </si>
  <si>
    <t>Е.Е.Лебедева</t>
  </si>
  <si>
    <t>И.В.Павлова</t>
  </si>
  <si>
    <t>6924011277</t>
  </si>
  <si>
    <t>МОУ "Оршинская  СОШ"</t>
  </si>
  <si>
    <t>18</t>
  </si>
  <si>
    <t>10120110750.100</t>
  </si>
  <si>
    <t>10120110750.200</t>
  </si>
  <si>
    <t>10120120020.100</t>
  </si>
  <si>
    <t>19990110750.100</t>
  </si>
  <si>
    <t>19990120020.200</t>
  </si>
  <si>
    <t>19990120020.100</t>
  </si>
  <si>
    <t>10120120020.200</t>
  </si>
  <si>
    <t>10120120020.800</t>
  </si>
  <si>
    <t>10110120020.200</t>
  </si>
  <si>
    <t>10120120030.201</t>
  </si>
  <si>
    <t>10120120030.202</t>
  </si>
  <si>
    <t>10120120030.203</t>
  </si>
  <si>
    <t>101206S0230</t>
  </si>
  <si>
    <t>299905S0250</t>
  </si>
  <si>
    <t>201202L0790</t>
  </si>
  <si>
    <t>201205S0250</t>
  </si>
  <si>
    <t>201205S0250.208</t>
  </si>
  <si>
    <t>19990110750.200</t>
  </si>
  <si>
    <t>19990120030.201</t>
  </si>
  <si>
    <t>19990120030.202</t>
  </si>
  <si>
    <t>19990120030.203</t>
  </si>
  <si>
    <t>19990120020.204</t>
  </si>
  <si>
    <t>19990120020.800</t>
  </si>
  <si>
    <t>1999012002Г.800</t>
  </si>
  <si>
    <t>299905S0250.208</t>
  </si>
  <si>
    <t>2993002020Б</t>
  </si>
  <si>
    <t>2018 г.</t>
  </si>
  <si>
    <t>10120120020.204</t>
  </si>
  <si>
    <t>10120120030.200</t>
  </si>
  <si>
    <t>Вывоз и утилизация ТБО</t>
  </si>
  <si>
    <t>199906S0230</t>
  </si>
  <si>
    <t>199906S0240</t>
  </si>
  <si>
    <t>Прочие услуги</t>
  </si>
  <si>
    <t>Увеличение стоимости основных средств</t>
  </si>
  <si>
    <t xml:space="preserve">Увеличение стоимости материальных запасов </t>
  </si>
  <si>
    <t>2018 год</t>
  </si>
  <si>
    <t>25</t>
  </si>
  <si>
    <t>ПЛАН ФИНАНСОВО-ХОЗЯЙСТВЕННОЙ ДЕЯТЕЛЬНОСТИ
МУНИЦИПАЛЬНОГО УЧРЕЖДЕНИЯ КАЛИНИНСКОГО РАЙОНА № 218.1  на 2018 год и 2018-2019 плановый период 
"25" января 2018г.</t>
  </si>
  <si>
    <t>Уплата иных платежей (штрафов, сборов)</t>
  </si>
  <si>
    <t>СВЕДЕНИЯ
ОБ ОПЕРАЦИЯХ С ЦЕЛЕВЫМИ СУБСИДИЯМИ, ПРЕДОСТАВЛЕННЫМИ
МУНИЦИПАЛЬНОМУ УЧРЕЖДЕНИЮ КАЛИНИНСКОГО РАЙОНА
на 2018 год
от "25" января 2018г.</t>
  </si>
  <si>
    <t>Услуга № 9 "Транспортное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районного бюджета"</t>
  </si>
  <si>
    <t>Услуга № 10 Комплексная безопасность  образовательных организаций, реализующих программы общего образования. Осуществление комплекса мер по противопожарной безопасности</t>
  </si>
  <si>
    <t>101205S0250</t>
  </si>
  <si>
    <t>Услуга № 11 Комплексная безопасность  образовательных организаций, реализующих программы общего образования. Осуществление комплекса мер по антитеррористической безопасности</t>
  </si>
  <si>
    <t>Обеспечение комплексной системы безопасности</t>
  </si>
  <si>
    <t>Транспортное обслуживание населения в части обеспечения подвоза учащихся, проживающих в сельской местности, к месту обучения и обратно за счет средств районного бюджета</t>
  </si>
  <si>
    <t>Услуги связи</t>
  </si>
  <si>
    <t>Услуги по содержанию имущества</t>
  </si>
  <si>
    <t>Обеспечение противопожарной безопасности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</si>
</sst>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.##0.00"/>
    <numFmt numFmtId="174" formatCode="0.0"/>
    <numFmt numFmtId="175" formatCode="#,##0.000"/>
    <numFmt numFmtId="176" formatCode="#,##0.0000"/>
    <numFmt numFmtId="177" formatCode="0.000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3" fontId="33" fillId="0" borderId="1">
      <alignment horizontal="right" vertical="top" shrinkToFit="1"/>
      <protection/>
    </xf>
    <xf numFmtId="49" fontId="33" fillId="16" borderId="1">
      <alignment horizontal="center" vertical="top" shrinkToFit="1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top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4" fontId="19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Fill="1" applyAlignment="1">
      <alignment vertical="center"/>
    </xf>
    <xf numFmtId="49" fontId="34" fillId="16" borderId="1" xfId="34" applyNumberFormat="1" applyFont="1" applyProtection="1">
      <alignment horizontal="center" vertical="top" shrinkToFit="1"/>
      <protection/>
    </xf>
    <xf numFmtId="4" fontId="25" fillId="0" borderId="1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49" fontId="19" fillId="0" borderId="14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173" fontId="19" fillId="0" borderId="0" xfId="0" applyNumberFormat="1" applyFont="1" applyFill="1" applyAlignment="1">
      <alignment vertical="center"/>
    </xf>
    <xf numFmtId="173" fontId="19" fillId="0" borderId="0" xfId="0" applyNumberFormat="1" applyFont="1" applyFill="1" applyAlignment="1">
      <alignment horizontal="left" vertical="center"/>
    </xf>
    <xf numFmtId="0" fontId="19" fillId="0" borderId="14" xfId="0" applyFont="1" applyBorder="1" applyAlignment="1">
      <alignment/>
    </xf>
    <xf numFmtId="2" fontId="19" fillId="0" borderId="11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1" fontId="19" fillId="0" borderId="1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right"/>
    </xf>
    <xf numFmtId="49" fontId="22" fillId="0" borderId="18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/>
    </xf>
    <xf numFmtId="0" fontId="19" fillId="0" borderId="17" xfId="0" applyFont="1" applyBorder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0" fontId="19" fillId="0" borderId="12" xfId="0" applyFont="1" applyBorder="1" applyAlignment="1">
      <alignment horizontal="center"/>
    </xf>
    <xf numFmtId="0" fontId="20" fillId="0" borderId="20" xfId="0" applyFont="1" applyBorder="1" applyAlignment="1">
      <alignment horizontal="center" vertical="top"/>
    </xf>
    <xf numFmtId="0" fontId="19" fillId="0" borderId="12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49" fontId="19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Border="1" applyAlignment="1">
      <alignment horizontal="right"/>
    </xf>
    <xf numFmtId="49" fontId="19" fillId="0" borderId="12" xfId="0" applyNumberFormat="1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4" fontId="19" fillId="0" borderId="0" xfId="0" applyNumberFormat="1" applyFont="1" applyFill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L39"/>
  <sheetViews>
    <sheetView zoomScalePageLayoutView="0" workbookViewId="0" topLeftCell="A10">
      <selection activeCell="CW12" sqref="CW12"/>
    </sheetView>
  </sheetViews>
  <sheetFormatPr defaultColWidth="0.875" defaultRowHeight="12.75"/>
  <cols>
    <col min="1" max="16384" width="0.875" style="1" customWidth="1"/>
  </cols>
  <sheetData>
    <row r="1" spans="4:64" s="2" customFormat="1" ht="30" customHeight="1"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L1" s="3"/>
    </row>
    <row r="2" spans="4:140" ht="13.5" customHeight="1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CM2" s="75" t="s">
        <v>0</v>
      </c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</row>
    <row r="3" spans="4:140" ht="1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103" t="s">
        <v>1</v>
      </c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</row>
    <row r="4" spans="4:140" ht="15">
      <c r="D4" s="22"/>
      <c r="E4" s="22"/>
      <c r="F4" s="22"/>
      <c r="G4" s="22"/>
      <c r="H4" s="22"/>
      <c r="I4" s="22"/>
      <c r="J4" s="22"/>
      <c r="K4" s="14"/>
      <c r="L4" s="25"/>
      <c r="M4" s="25"/>
      <c r="N4" s="25"/>
      <c r="O4" s="25"/>
      <c r="P4" s="22"/>
      <c r="Q4" s="22"/>
      <c r="R4" s="2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3"/>
      <c r="AL4" s="23"/>
      <c r="AM4" s="23"/>
      <c r="AN4" s="23"/>
      <c r="AO4" s="26"/>
      <c r="AP4" s="26"/>
      <c r="AQ4" s="26"/>
      <c r="AR4" s="26"/>
      <c r="AS4" s="22"/>
      <c r="AT4" s="22"/>
      <c r="AU4" s="22"/>
      <c r="AV4" s="22"/>
      <c r="AW4" s="22"/>
      <c r="AX4" s="22"/>
      <c r="AY4" s="22"/>
      <c r="AZ4" s="22"/>
      <c r="BA4" s="22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104" t="s">
        <v>2</v>
      </c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</row>
    <row r="5" spans="59:140" s="2" customFormat="1" ht="12.75" customHeight="1"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3" t="s">
        <v>3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</row>
    <row r="6" spans="59:140" ht="15"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106" t="s">
        <v>4</v>
      </c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 t="s">
        <v>5</v>
      </c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</row>
    <row r="7" spans="59:140" s="2" customFormat="1" ht="12.75" customHeight="1"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"/>
      <c r="CN7" s="1"/>
      <c r="CO7" s="1"/>
      <c r="CP7" s="1"/>
      <c r="CQ7" s="1"/>
      <c r="CR7" s="1"/>
      <c r="CS7" s="1"/>
      <c r="CT7" s="4" t="s">
        <v>6</v>
      </c>
      <c r="CU7" s="107" t="s">
        <v>201</v>
      </c>
      <c r="CV7" s="107"/>
      <c r="CW7" s="107"/>
      <c r="CX7" s="107"/>
      <c r="CY7" s="1" t="s">
        <v>6</v>
      </c>
      <c r="CZ7" s="1"/>
      <c r="DA7" s="1"/>
      <c r="DB7" s="107" t="s">
        <v>7</v>
      </c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9">
        <v>20</v>
      </c>
      <c r="DU7" s="109"/>
      <c r="DV7" s="109"/>
      <c r="DW7" s="109"/>
      <c r="DX7" s="110" t="s">
        <v>164</v>
      </c>
      <c r="DY7" s="110"/>
      <c r="DZ7" s="110"/>
      <c r="EA7" s="110"/>
      <c r="EB7" s="1" t="s">
        <v>8</v>
      </c>
      <c r="EC7" s="1"/>
      <c r="ED7" s="1"/>
      <c r="EE7" s="1"/>
      <c r="EF7" s="1"/>
      <c r="EG7" s="1"/>
      <c r="EH7" s="1"/>
      <c r="EI7" s="1"/>
      <c r="EJ7" s="1"/>
    </row>
    <row r="8" spans="59:108" ht="15">
      <c r="BG8" s="22"/>
      <c r="BH8" s="22"/>
      <c r="BI8" s="22"/>
      <c r="BJ8" s="22"/>
      <c r="BK8" s="22"/>
      <c r="BL8" s="22"/>
      <c r="BM8" s="22"/>
      <c r="BN8" s="14"/>
      <c r="BO8" s="25"/>
      <c r="BP8" s="25"/>
      <c r="BQ8" s="25"/>
      <c r="BR8" s="25"/>
      <c r="BS8" s="22"/>
      <c r="BT8" s="22"/>
      <c r="BU8" s="22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3"/>
      <c r="CO8" s="23"/>
      <c r="CP8" s="23"/>
      <c r="CQ8" s="23"/>
      <c r="CR8" s="26"/>
      <c r="CS8" s="26"/>
      <c r="CT8" s="26"/>
      <c r="CU8" s="26"/>
      <c r="CV8" s="22"/>
      <c r="CW8" s="22"/>
      <c r="CX8" s="22"/>
      <c r="CY8" s="22"/>
      <c r="CZ8" s="22"/>
      <c r="DA8" s="22"/>
      <c r="DB8" s="22"/>
      <c r="DC8" s="22"/>
      <c r="DD8" s="22"/>
    </row>
    <row r="9" spans="1:141" ht="81.75" customHeight="1">
      <c r="A9" s="108" t="s">
        <v>202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</row>
    <row r="10" spans="1:141" s="2" customFormat="1" ht="12.75">
      <c r="A10" s="5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V10" s="111" t="s">
        <v>9</v>
      </c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</row>
    <row r="11" spans="1:141" s="5" customFormat="1" ht="15">
      <c r="A11" s="74" t="s">
        <v>31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8" t="s">
        <v>10</v>
      </c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9"/>
      <c r="DV11" s="80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2"/>
    </row>
    <row r="12" spans="1:141" s="5" customFormat="1" ht="15">
      <c r="A12" s="1"/>
      <c r="B12" s="1"/>
      <c r="C12" s="1"/>
      <c r="D12" s="1"/>
      <c r="E12" s="1"/>
      <c r="F12" s="1"/>
      <c r="G12" s="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5"/>
      <c r="V12" s="27"/>
      <c r="W12" s="27"/>
      <c r="X12" s="27"/>
      <c r="Y12" s="27"/>
      <c r="Z12" s="16"/>
      <c r="AA12" s="16"/>
      <c r="AB12" s="16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1"/>
      <c r="BY12" s="29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1"/>
      <c r="DF12" s="1"/>
      <c r="DG12" s="78" t="s">
        <v>22</v>
      </c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9"/>
      <c r="DV12" s="80" t="s">
        <v>162</v>
      </c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2"/>
    </row>
    <row r="13" spans="1:141" s="5" customFormat="1" ht="15">
      <c r="A13" s="74" t="s">
        <v>158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83" t="s">
        <v>23</v>
      </c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4"/>
      <c r="DV13" s="80" t="s">
        <v>24</v>
      </c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2"/>
    </row>
    <row r="14" spans="1:141" s="5" customFormat="1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6"/>
      <c r="DV14" s="87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9"/>
    </row>
    <row r="15" spans="1:141" s="5" customFormat="1" ht="12.75" customHeight="1">
      <c r="A15" s="74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7"/>
      <c r="DV15" s="90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</row>
    <row r="16" spans="1:141" s="5" customFormat="1" ht="22.5" customHeight="1">
      <c r="A16" s="74" t="s">
        <v>159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7"/>
      <c r="DV16" s="90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2"/>
    </row>
    <row r="17" spans="1:141" s="5" customFormat="1" ht="28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93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5"/>
    </row>
    <row r="18" spans="1:141" s="7" customFormat="1" ht="27.75" customHeight="1">
      <c r="A18" s="101" t="s">
        <v>33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96" t="s">
        <v>11</v>
      </c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7"/>
      <c r="DV18" s="98" t="s">
        <v>12</v>
      </c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100"/>
    </row>
    <row r="19" spans="1:246" s="5" customFormat="1" ht="18.75" customHeight="1">
      <c r="A19" s="113" t="s">
        <v>13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</row>
    <row r="20" spans="1:246" s="5" customFormat="1" ht="14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</row>
    <row r="21" spans="1:125" s="5" customFormat="1" ht="3.75" customHeight="1" hidden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</row>
    <row r="22" spans="1:125" s="5" customFormat="1" ht="15">
      <c r="A22" s="3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32"/>
      <c r="AN22" s="32"/>
      <c r="AO22" s="32"/>
      <c r="AP22" s="33"/>
      <c r="AQ22" s="33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3"/>
      <c r="BU22" s="33"/>
      <c r="BV22" s="33"/>
      <c r="BW22" s="33"/>
      <c r="BX22" s="33"/>
      <c r="BY22" s="33"/>
      <c r="BZ22" s="35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</row>
    <row r="23" spans="1:108" ht="15" customHeight="1">
      <c r="A23" s="74" t="s">
        <v>25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</row>
    <row r="24" spans="1:108" ht="1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</row>
    <row r="25" spans="1:108" s="6" customFormat="1" ht="14.25">
      <c r="A25" s="112" t="s">
        <v>26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</row>
    <row r="26" spans="1:108" s="6" customFormat="1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</row>
    <row r="27" spans="1:108" ht="15" customHeight="1">
      <c r="A27" s="74" t="s">
        <v>27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</row>
    <row r="28" spans="1:141" ht="142.5" customHeight="1">
      <c r="A28" s="85" t="s">
        <v>118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</row>
    <row r="29" spans="1:141" ht="46.5" customHeight="1">
      <c r="A29" s="85" t="s">
        <v>119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</row>
    <row r="30" spans="1:141" ht="62.25" customHeight="1">
      <c r="A30" s="85" t="s">
        <v>28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</row>
    <row r="31" spans="1:141" ht="29.2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</row>
    <row r="32" spans="1:141" ht="30" customHeight="1">
      <c r="A32" s="85" t="s">
        <v>120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</row>
    <row r="33" spans="1:141" ht="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</row>
    <row r="34" spans="1:141" ht="33.75" customHeight="1">
      <c r="A34" s="85" t="s">
        <v>86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</row>
    <row r="35" spans="1:141" ht="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</row>
    <row r="36" spans="1:141" ht="46.5" customHeight="1">
      <c r="A36" s="73" t="s">
        <v>29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</row>
    <row r="37" spans="1:141" ht="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</row>
    <row r="38" spans="1:141" ht="48" customHeight="1">
      <c r="A38" s="73" t="s">
        <v>30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</row>
    <row r="39" spans="1:108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</sheetData>
  <sheetProtection selectLockedCells="1" selectUnlockedCells="1"/>
  <mergeCells count="46">
    <mergeCell ref="A37:EK37"/>
    <mergeCell ref="A25:DD25"/>
    <mergeCell ref="A19:DD21"/>
    <mergeCell ref="A23:DD23"/>
    <mergeCell ref="A28:EK28"/>
    <mergeCell ref="A30:EK30"/>
    <mergeCell ref="A32:EK32"/>
    <mergeCell ref="A34:EK34"/>
    <mergeCell ref="A36:EK36"/>
    <mergeCell ref="A35:EK35"/>
    <mergeCell ref="CU7:CX7"/>
    <mergeCell ref="DB7:DS7"/>
    <mergeCell ref="A9:EK9"/>
    <mergeCell ref="A29:EK29"/>
    <mergeCell ref="DT7:DW7"/>
    <mergeCell ref="DX7:EA7"/>
    <mergeCell ref="DV10:EK10"/>
    <mergeCell ref="DG11:DU11"/>
    <mergeCell ref="DV11:EK11"/>
    <mergeCell ref="A39:DD39"/>
    <mergeCell ref="A27:DD27"/>
    <mergeCell ref="CM2:EJ2"/>
    <mergeCell ref="CM3:EJ3"/>
    <mergeCell ref="CM4:EJ4"/>
    <mergeCell ref="CM5:DE5"/>
    <mergeCell ref="DF5:EJ5"/>
    <mergeCell ref="CM6:DE6"/>
    <mergeCell ref="DF6:EJ6"/>
    <mergeCell ref="A31:EK31"/>
    <mergeCell ref="HB19:IL20"/>
    <mergeCell ref="DV14:EK17"/>
    <mergeCell ref="DG18:DU18"/>
    <mergeCell ref="DV18:EK18"/>
    <mergeCell ref="A16:DU16"/>
    <mergeCell ref="A18:DF18"/>
    <mergeCell ref="A17:DF17"/>
    <mergeCell ref="A38:EK38"/>
    <mergeCell ref="A11:DF11"/>
    <mergeCell ref="A13:DF13"/>
    <mergeCell ref="A14:DU14"/>
    <mergeCell ref="A15:DU15"/>
    <mergeCell ref="DG12:DU12"/>
    <mergeCell ref="DV12:EK12"/>
    <mergeCell ref="DG13:DU13"/>
    <mergeCell ref="DV13:EK13"/>
    <mergeCell ref="A33:EK3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P39"/>
  <sheetViews>
    <sheetView zoomScalePageLayoutView="0" workbookViewId="0" topLeftCell="A37">
      <selection activeCell="BX35" sqref="BX35"/>
    </sheetView>
  </sheetViews>
  <sheetFormatPr defaultColWidth="0.875" defaultRowHeight="12.75"/>
  <cols>
    <col min="1" max="70" width="0.875" style="1" customWidth="1"/>
    <col min="71" max="71" width="42.625" style="1" customWidth="1"/>
    <col min="72" max="72" width="18.375" style="1" customWidth="1"/>
    <col min="73" max="16384" width="0.875" style="1" customWidth="1"/>
  </cols>
  <sheetData>
    <row r="1" spans="1:72" ht="17.25" customHeight="1">
      <c r="A1" s="75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</row>
    <row r="2" spans="1:71" ht="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</row>
    <row r="3" spans="1:72" s="5" customFormat="1" ht="15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38" t="s">
        <v>15</v>
      </c>
    </row>
    <row r="4" spans="1:72" s="9" customFormat="1" ht="15" customHeight="1">
      <c r="A4" s="114" t="s">
        <v>34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39"/>
    </row>
    <row r="5" spans="1:72" ht="29.25" customHeight="1">
      <c r="A5" s="115" t="s">
        <v>35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37"/>
    </row>
    <row r="6" spans="1:72" ht="32.25" customHeight="1">
      <c r="A6" s="115" t="s">
        <v>36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37"/>
    </row>
    <row r="7" spans="1:72" ht="39.75" customHeight="1">
      <c r="A7" s="115" t="s">
        <v>37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37"/>
    </row>
    <row r="8" spans="1:72" ht="39.75" customHeight="1">
      <c r="A8" s="115" t="s">
        <v>38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37"/>
    </row>
    <row r="9" spans="1:72" s="5" customFormat="1" ht="13.5" customHeight="1">
      <c r="A9" s="115" t="s">
        <v>39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37"/>
    </row>
    <row r="10" spans="1:120" ht="35.25" customHeight="1">
      <c r="A10" s="115" t="s">
        <v>40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37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</row>
    <row r="11" spans="1:72" s="5" customFormat="1" ht="13.5" customHeight="1">
      <c r="A11" s="115" t="s">
        <v>41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37"/>
    </row>
    <row r="12" spans="1:72" s="5" customFormat="1" ht="19.5" customHeight="1">
      <c r="A12" s="115" t="s">
        <v>42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37"/>
    </row>
    <row r="13" spans="1:72" s="9" customFormat="1" ht="21" customHeight="1">
      <c r="A13" s="114" t="s">
        <v>43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39"/>
    </row>
    <row r="14" spans="1:72" s="5" customFormat="1" ht="18" customHeight="1">
      <c r="A14" s="115" t="s">
        <v>44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37"/>
    </row>
    <row r="15" spans="1:72" s="5" customFormat="1" ht="33.75" customHeight="1">
      <c r="A15" s="115" t="s">
        <v>45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37"/>
    </row>
    <row r="16" spans="1:72" s="5" customFormat="1" ht="13.5" customHeight="1">
      <c r="A16" s="115" t="s">
        <v>46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37"/>
    </row>
    <row r="17" spans="1:72" s="5" customFormat="1" ht="13.5" customHeight="1">
      <c r="A17" s="115" t="s">
        <v>47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37"/>
    </row>
    <row r="18" spans="1:72" s="5" customFormat="1" ht="45.75" customHeight="1">
      <c r="A18" s="115" t="s">
        <v>48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37"/>
    </row>
    <row r="19" spans="1:72" s="5" customFormat="1" ht="32.25" customHeight="1">
      <c r="A19" s="115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37"/>
    </row>
    <row r="20" spans="1:72" s="5" customFormat="1" ht="54" customHeight="1">
      <c r="A20" s="115" t="s">
        <v>50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37"/>
    </row>
    <row r="21" spans="1:72" s="5" customFormat="1" ht="28.5" customHeight="1">
      <c r="A21" s="115" t="s">
        <v>51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37"/>
    </row>
    <row r="22" spans="1:72" s="5" customFormat="1" ht="13.5" customHeight="1">
      <c r="A22" s="115" t="s">
        <v>52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37"/>
    </row>
    <row r="23" spans="1:72" s="9" customFormat="1" ht="15" customHeight="1">
      <c r="A23" s="114" t="s">
        <v>53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39"/>
    </row>
    <row r="24" spans="1:72" s="5" customFormat="1" ht="13.5" customHeight="1">
      <c r="A24" s="115" t="s">
        <v>54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37"/>
    </row>
    <row r="25" spans="1:72" s="5" customFormat="1" ht="13.5" customHeight="1">
      <c r="A25" s="115" t="s">
        <v>55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37"/>
    </row>
    <row r="26" spans="1:72" s="5" customFormat="1" ht="13.5" customHeight="1">
      <c r="A26" s="115" t="s">
        <v>56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37"/>
    </row>
    <row r="27" spans="1:72" s="5" customFormat="1" ht="46.5" customHeight="1">
      <c r="A27" s="115" t="s">
        <v>57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37"/>
    </row>
    <row r="28" spans="1:72" s="5" customFormat="1" ht="39.75" customHeight="1">
      <c r="A28" s="115" t="s">
        <v>58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37"/>
    </row>
    <row r="29" spans="1:72" s="5" customFormat="1" ht="51" customHeight="1">
      <c r="A29" s="115" t="s">
        <v>59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37"/>
    </row>
    <row r="30" spans="1:72" s="5" customFormat="1" ht="43.5" customHeight="1">
      <c r="A30" s="115" t="s">
        <v>60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37"/>
    </row>
    <row r="31" spans="1:72" s="5" customFormat="1" ht="15">
      <c r="A31" s="115" t="s">
        <v>61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37"/>
    </row>
    <row r="32" spans="1:72" s="5" customFormat="1" ht="28.5" customHeight="1">
      <c r="A32" s="115" t="s">
        <v>62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37"/>
    </row>
    <row r="33" spans="1:72" s="5" customFormat="1" ht="13.5" customHeight="1">
      <c r="A33" s="115" t="s">
        <v>63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37"/>
    </row>
    <row r="34" spans="1:72" s="5" customFormat="1" ht="13.5" customHeight="1">
      <c r="A34" s="115" t="s">
        <v>64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37"/>
    </row>
    <row r="35" spans="1:72" s="5" customFormat="1" ht="50.25" customHeight="1">
      <c r="A35" s="115" t="s">
        <v>65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37"/>
    </row>
    <row r="36" spans="1:72" s="5" customFormat="1" ht="30" customHeight="1">
      <c r="A36" s="115" t="s">
        <v>66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37"/>
    </row>
    <row r="37" spans="1:72" s="5" customFormat="1" ht="53.25" customHeight="1">
      <c r="A37" s="115" t="s">
        <v>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37"/>
    </row>
    <row r="38" spans="1:72" s="5" customFormat="1" ht="49.5" customHeight="1">
      <c r="A38" s="115" t="s">
        <v>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37"/>
    </row>
    <row r="39" spans="1:72" s="5" customFormat="1" ht="13.5" customHeight="1">
      <c r="A39" s="115" t="s">
        <v>69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37"/>
    </row>
  </sheetData>
  <sheetProtection selectLockedCells="1" selectUnlockedCells="1"/>
  <mergeCells count="40">
    <mergeCell ref="A34:BS34"/>
    <mergeCell ref="A12:BS12"/>
    <mergeCell ref="A39:BS39"/>
    <mergeCell ref="A35:BS35"/>
    <mergeCell ref="A37:BS37"/>
    <mergeCell ref="A29:BS29"/>
    <mergeCell ref="A38:BS38"/>
    <mergeCell ref="A36:BS36"/>
    <mergeCell ref="A31:BS31"/>
    <mergeCell ref="A32:BS32"/>
    <mergeCell ref="A11:BS11"/>
    <mergeCell ref="A33:BS33"/>
    <mergeCell ref="A16:BS16"/>
    <mergeCell ref="A24:BS24"/>
    <mergeCell ref="A23:BS23"/>
    <mergeCell ref="A30:BS30"/>
    <mergeCell ref="A25:BS25"/>
    <mergeCell ref="A26:BS26"/>
    <mergeCell ref="A27:BS27"/>
    <mergeCell ref="A28:BS28"/>
    <mergeCell ref="A7:BS7"/>
    <mergeCell ref="A8:BS8"/>
    <mergeCell ref="A1:BT1"/>
    <mergeCell ref="A17:BS17"/>
    <mergeCell ref="A18:BS18"/>
    <mergeCell ref="A22:BS22"/>
    <mergeCell ref="A19:BS19"/>
    <mergeCell ref="A20:BS20"/>
    <mergeCell ref="A21:BS21"/>
    <mergeCell ref="A10:BS10"/>
    <mergeCell ref="CL10:DP10"/>
    <mergeCell ref="A13:BS13"/>
    <mergeCell ref="A14:BS14"/>
    <mergeCell ref="A15:BS15"/>
    <mergeCell ref="A2:BS2"/>
    <mergeCell ref="A3:BS3"/>
    <mergeCell ref="A4:BS4"/>
    <mergeCell ref="A9:BS9"/>
    <mergeCell ref="A5:BS5"/>
    <mergeCell ref="A6:BS6"/>
  </mergeCells>
  <printOptions/>
  <pageMargins left="0.7875" right="0.7875" top="0.9840277777777777" bottom="0.9840277777777777" header="0.5118055555555555" footer="0.5118055555555555"/>
  <pageSetup fitToHeight="2" horizontalDpi="300" verticalDpi="300" orientation="portrait" paperSize="9" scale="68" r:id="rId1"/>
  <colBreaks count="1" manualBreakCount="1">
    <brk id="7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M216"/>
  <sheetViews>
    <sheetView tabSelected="1" zoomScalePageLayoutView="0" workbookViewId="0" topLeftCell="A11">
      <selection activeCell="BL75" sqref="BL75:CO77"/>
    </sheetView>
  </sheetViews>
  <sheetFormatPr defaultColWidth="0.875" defaultRowHeight="12.75"/>
  <cols>
    <col min="1" max="1" width="6.75390625" style="50" bestFit="1" customWidth="1"/>
    <col min="2" max="2" width="16.75390625" style="50" customWidth="1"/>
    <col min="3" max="3" width="7.375" style="50" customWidth="1"/>
    <col min="4" max="4" width="9.00390625" style="50" bestFit="1" customWidth="1"/>
    <col min="5" max="45" width="0.875" style="10" customWidth="1"/>
    <col min="46" max="46" width="14.00390625" style="10" customWidth="1"/>
    <col min="47" max="53" width="0.875" style="10" customWidth="1"/>
    <col min="54" max="54" width="1.75390625" style="10" customWidth="1"/>
    <col min="55" max="55" width="0.875" style="10" customWidth="1"/>
    <col min="56" max="56" width="2.125" style="10" customWidth="1"/>
    <col min="57" max="57" width="3.375" style="10" customWidth="1"/>
    <col min="58" max="63" width="0" style="10" hidden="1" customWidth="1"/>
    <col min="64" max="78" width="0.875" style="10" customWidth="1"/>
    <col min="79" max="79" width="4.25390625" style="10" customWidth="1"/>
    <col min="80" max="92" width="0.875" style="10" customWidth="1"/>
    <col min="93" max="93" width="5.625" style="10" customWidth="1"/>
    <col min="94" max="99" width="0.875" style="10" customWidth="1"/>
    <col min="100" max="100" width="19.375" style="10" customWidth="1"/>
    <col min="101" max="16384" width="0.875" style="10" customWidth="1"/>
  </cols>
  <sheetData>
    <row r="1" spans="1:93" s="13" customFormat="1" ht="15" customHeight="1">
      <c r="A1" s="166" t="s">
        <v>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</row>
    <row r="2" spans="5:93" ht="9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00" ht="12.75" customHeight="1">
      <c r="A3" s="149" t="s">
        <v>72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58" t="s">
        <v>78</v>
      </c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V3" s="169"/>
    </row>
    <row r="4" spans="1:100" ht="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V4" s="169"/>
    </row>
    <row r="5" spans="1:93" s="43" customFormat="1" ht="52.5" customHeight="1">
      <c r="A5" s="44" t="s">
        <v>73</v>
      </c>
      <c r="B5" s="44" t="s">
        <v>74</v>
      </c>
      <c r="C5" s="44" t="s">
        <v>75</v>
      </c>
      <c r="D5" s="45" t="s">
        <v>17</v>
      </c>
      <c r="E5" s="158" t="s">
        <v>14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 t="s">
        <v>200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60" t="s">
        <v>77</v>
      </c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58" t="s">
        <v>76</v>
      </c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</row>
    <row r="6" spans="1:100" ht="12.75" customHeight="1">
      <c r="A6" s="149" t="s">
        <v>79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V6" s="58"/>
    </row>
    <row r="7" spans="1:93" ht="33" customHeight="1">
      <c r="A7" s="40"/>
      <c r="B7" s="40"/>
      <c r="C7" s="40"/>
      <c r="D7" s="40"/>
      <c r="E7" s="133" t="s">
        <v>80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21">
        <f>AU8+AU9+AU10+AU11+AU12+AU13+AU14+AU15+AU16+AU17+AU18+AU19</f>
        <v>257088.32000000004</v>
      </c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47"/>
      <c r="BG7" s="47"/>
      <c r="BH7" s="47"/>
      <c r="BI7" s="47"/>
      <c r="BJ7" s="47"/>
      <c r="BK7" s="47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</row>
    <row r="8" spans="1:93" ht="12.75" customHeight="1">
      <c r="A8" s="40">
        <v>602</v>
      </c>
      <c r="B8" s="59" t="s">
        <v>168</v>
      </c>
      <c r="C8" s="40">
        <v>130</v>
      </c>
      <c r="D8" s="40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18">
        <v>71.69</v>
      </c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20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</row>
    <row r="9" spans="1:93" ht="12.75" customHeight="1">
      <c r="A9" s="40">
        <v>602</v>
      </c>
      <c r="B9" s="59" t="s">
        <v>182</v>
      </c>
      <c r="C9" s="40">
        <v>130</v>
      </c>
      <c r="D9" s="40"/>
      <c r="E9" s="122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4"/>
      <c r="AU9" s="118">
        <v>7654.61</v>
      </c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60"/>
      <c r="BG9" s="60"/>
      <c r="BH9" s="60"/>
      <c r="BI9" s="60"/>
      <c r="BJ9" s="60"/>
      <c r="BK9" s="70"/>
      <c r="BL9" s="118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20"/>
      <c r="CB9" s="118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20"/>
    </row>
    <row r="10" spans="1:93" ht="12.75" customHeight="1">
      <c r="A10" s="40">
        <v>602</v>
      </c>
      <c r="B10" s="59" t="s">
        <v>170</v>
      </c>
      <c r="C10" s="40">
        <v>130</v>
      </c>
      <c r="D10" s="40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4"/>
      <c r="AU10" s="118">
        <v>0.14</v>
      </c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60"/>
      <c r="BG10" s="60"/>
      <c r="BH10" s="60"/>
      <c r="BI10" s="60"/>
      <c r="BJ10" s="60"/>
      <c r="BK10" s="70"/>
      <c r="BL10" s="118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20"/>
      <c r="CB10" s="118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</row>
    <row r="11" spans="1:93" ht="12.75" customHeight="1">
      <c r="A11" s="40">
        <v>602</v>
      </c>
      <c r="B11" s="59" t="s">
        <v>169</v>
      </c>
      <c r="C11" s="40">
        <v>130</v>
      </c>
      <c r="D11" s="40"/>
      <c r="E11" s="122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4"/>
      <c r="AU11" s="118">
        <v>51296.18</v>
      </c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60"/>
      <c r="BG11" s="60"/>
      <c r="BH11" s="60"/>
      <c r="BI11" s="60"/>
      <c r="BJ11" s="60"/>
      <c r="BK11" s="70"/>
      <c r="BL11" s="118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20"/>
      <c r="CB11" s="118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</row>
    <row r="12" spans="1:93" ht="12.75" customHeight="1">
      <c r="A12" s="40">
        <v>602</v>
      </c>
      <c r="B12" s="59" t="s">
        <v>183</v>
      </c>
      <c r="C12" s="40">
        <v>130</v>
      </c>
      <c r="D12" s="40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4"/>
      <c r="AU12" s="118">
        <v>99285.57</v>
      </c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60"/>
      <c r="BG12" s="60"/>
      <c r="BH12" s="60"/>
      <c r="BI12" s="60"/>
      <c r="BJ12" s="60"/>
      <c r="BK12" s="70"/>
      <c r="BL12" s="118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20"/>
      <c r="CB12" s="118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</row>
    <row r="13" spans="1:93" ht="12.75" customHeight="1">
      <c r="A13" s="40">
        <v>602</v>
      </c>
      <c r="B13" s="59" t="s">
        <v>184</v>
      </c>
      <c r="C13" s="40">
        <v>130</v>
      </c>
      <c r="D13" s="40"/>
      <c r="E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4"/>
      <c r="AU13" s="118">
        <v>58554.58</v>
      </c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60"/>
      <c r="BG13" s="60"/>
      <c r="BH13" s="60"/>
      <c r="BI13" s="60"/>
      <c r="BJ13" s="60"/>
      <c r="BK13" s="70"/>
      <c r="BL13" s="118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20"/>
      <c r="CB13" s="118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</row>
    <row r="14" spans="1:93" ht="12.75" customHeight="1">
      <c r="A14" s="40">
        <v>602</v>
      </c>
      <c r="B14" s="59" t="s">
        <v>185</v>
      </c>
      <c r="C14" s="40">
        <v>130</v>
      </c>
      <c r="D14" s="40"/>
      <c r="E14" s="122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4"/>
      <c r="AU14" s="118">
        <v>4651.42</v>
      </c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60"/>
      <c r="BG14" s="60"/>
      <c r="BH14" s="60"/>
      <c r="BI14" s="60"/>
      <c r="BJ14" s="60"/>
      <c r="BK14" s="70"/>
      <c r="BL14" s="118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20"/>
      <c r="CB14" s="118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</row>
    <row r="15" spans="1:93" ht="12.75" customHeight="1">
      <c r="A15" s="40">
        <v>602</v>
      </c>
      <c r="B15" s="59" t="s">
        <v>186</v>
      </c>
      <c r="C15" s="40">
        <v>130</v>
      </c>
      <c r="D15" s="40"/>
      <c r="E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4"/>
      <c r="AU15" s="118">
        <v>1995.4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60"/>
      <c r="BG15" s="60"/>
      <c r="BH15" s="60"/>
      <c r="BI15" s="60"/>
      <c r="BJ15" s="60"/>
      <c r="BK15" s="70"/>
      <c r="BL15" s="118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20"/>
      <c r="CB15" s="118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</row>
    <row r="16" spans="1:93" ht="12.75" customHeight="1">
      <c r="A16" s="40">
        <v>602</v>
      </c>
      <c r="B16" s="59" t="s">
        <v>187</v>
      </c>
      <c r="C16" s="40">
        <v>130</v>
      </c>
      <c r="D16" s="40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4"/>
      <c r="AU16" s="118">
        <v>30712.47</v>
      </c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60"/>
      <c r="BG16" s="60"/>
      <c r="BH16" s="60"/>
      <c r="BI16" s="60"/>
      <c r="BJ16" s="60"/>
      <c r="BK16" s="70"/>
      <c r="BL16" s="118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20"/>
      <c r="CB16" s="118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</row>
    <row r="17" spans="1:93" ht="12.75" customHeight="1">
      <c r="A17" s="40">
        <v>602</v>
      </c>
      <c r="B17" s="59" t="s">
        <v>121</v>
      </c>
      <c r="C17" s="40">
        <v>130</v>
      </c>
      <c r="D17" s="40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4"/>
      <c r="AU17" s="118">
        <v>0.99</v>
      </c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60"/>
      <c r="BG17" s="60"/>
      <c r="BH17" s="60"/>
      <c r="BI17" s="60"/>
      <c r="BJ17" s="60"/>
      <c r="BK17" s="70"/>
      <c r="BL17" s="118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20"/>
      <c r="CB17" s="118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</row>
    <row r="18" spans="1:93" ht="12.75" customHeight="1">
      <c r="A18" s="40">
        <v>602</v>
      </c>
      <c r="B18" s="59" t="s">
        <v>122</v>
      </c>
      <c r="C18" s="40">
        <v>130</v>
      </c>
      <c r="D18" s="40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4"/>
      <c r="AU18" s="118">
        <v>1602.17</v>
      </c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60"/>
      <c r="BG18" s="60"/>
      <c r="BH18" s="60"/>
      <c r="BI18" s="60"/>
      <c r="BJ18" s="60"/>
      <c r="BK18" s="70"/>
      <c r="BL18" s="118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20"/>
      <c r="CB18" s="118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</row>
    <row r="19" spans="1:93" ht="12.75" customHeight="1">
      <c r="A19" s="40">
        <v>602</v>
      </c>
      <c r="B19" s="59" t="s">
        <v>188</v>
      </c>
      <c r="C19" s="40">
        <v>130</v>
      </c>
      <c r="D19" s="40"/>
      <c r="E19" s="12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4"/>
      <c r="AU19" s="118">
        <v>1263.1</v>
      </c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60"/>
      <c r="BG19" s="60"/>
      <c r="BH19" s="60"/>
      <c r="BI19" s="60"/>
      <c r="BJ19" s="60"/>
      <c r="BK19" s="70"/>
      <c r="BL19" s="118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20"/>
      <c r="CB19" s="118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</row>
    <row r="20" spans="1:93" ht="45" customHeight="1">
      <c r="A20" s="40"/>
      <c r="B20" s="40"/>
      <c r="C20" s="40"/>
      <c r="D20" s="40"/>
      <c r="E20" s="133" t="s">
        <v>124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18">
        <v>0</v>
      </c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20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</row>
    <row r="21" spans="1:100" s="41" customFormat="1" ht="15" customHeight="1">
      <c r="A21" s="40"/>
      <c r="B21" s="40"/>
      <c r="C21" s="40"/>
      <c r="D21" s="40"/>
      <c r="E21" s="133" t="s">
        <v>81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26">
        <f>AU22+AU25</f>
        <v>17630163</v>
      </c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>
        <v>17630163</v>
      </c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30">
        <v>17630163</v>
      </c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2"/>
      <c r="CV21" s="42"/>
    </row>
    <row r="22" spans="1:93" s="41" customFormat="1" ht="75" customHeight="1">
      <c r="A22" s="40">
        <v>602</v>
      </c>
      <c r="B22" s="40">
        <v>10120110750</v>
      </c>
      <c r="C22" s="51" t="s">
        <v>87</v>
      </c>
      <c r="D22" s="51" t="s">
        <v>87</v>
      </c>
      <c r="E22" s="137" t="s">
        <v>88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9"/>
      <c r="AU22" s="130">
        <f>AU23+AU24</f>
        <v>13390314</v>
      </c>
      <c r="AV22" s="131"/>
      <c r="AW22" s="131"/>
      <c r="AX22" s="131"/>
      <c r="AY22" s="131"/>
      <c r="AZ22" s="131"/>
      <c r="BA22" s="131"/>
      <c r="BB22" s="131"/>
      <c r="BC22" s="131"/>
      <c r="BD22" s="131"/>
      <c r="BE22" s="132"/>
      <c r="BF22" s="46"/>
      <c r="BG22" s="46"/>
      <c r="BH22" s="46"/>
      <c r="BI22" s="46"/>
      <c r="BJ22" s="46"/>
      <c r="BK22" s="46"/>
      <c r="BL22" s="126">
        <v>13390314</v>
      </c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30">
        <v>13390314</v>
      </c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2"/>
    </row>
    <row r="23" spans="1:100" s="41" customFormat="1" ht="15">
      <c r="A23" s="40">
        <v>602</v>
      </c>
      <c r="B23" s="40" t="s">
        <v>165</v>
      </c>
      <c r="C23" s="40">
        <v>130</v>
      </c>
      <c r="D23" s="51" t="s">
        <v>87</v>
      </c>
      <c r="E23" s="125" t="s">
        <v>89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1">
        <v>13030000</v>
      </c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>
        <v>13030000</v>
      </c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18">
        <v>13030000</v>
      </c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V23" s="42"/>
    </row>
    <row r="24" spans="1:93" s="41" customFormat="1" ht="18.75" customHeight="1">
      <c r="A24" s="40">
        <v>602</v>
      </c>
      <c r="B24" s="40" t="s">
        <v>166</v>
      </c>
      <c r="C24" s="40">
        <v>130</v>
      </c>
      <c r="D24" s="51" t="s">
        <v>87</v>
      </c>
      <c r="E24" s="125" t="s">
        <v>90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1">
        <v>360314</v>
      </c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47"/>
      <c r="BG24" s="47"/>
      <c r="BH24" s="47"/>
      <c r="BI24" s="47"/>
      <c r="BJ24" s="47"/>
      <c r="BK24" s="47"/>
      <c r="BL24" s="121">
        <v>360314</v>
      </c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18">
        <v>360314</v>
      </c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</row>
    <row r="25" spans="1:100" s="41" customFormat="1" ht="32.25" customHeight="1">
      <c r="A25" s="40">
        <v>602</v>
      </c>
      <c r="B25" s="40">
        <v>10120120020</v>
      </c>
      <c r="C25" s="51" t="s">
        <v>87</v>
      </c>
      <c r="D25" s="51" t="s">
        <v>87</v>
      </c>
      <c r="E25" s="140" t="s">
        <v>125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30">
        <f>AU26+AU27+AU28+AU29+AU30+AU31+AU32+AU33</f>
        <v>4239849</v>
      </c>
      <c r="AV25" s="131"/>
      <c r="AW25" s="131"/>
      <c r="AX25" s="131"/>
      <c r="AY25" s="131"/>
      <c r="AZ25" s="131"/>
      <c r="BA25" s="131"/>
      <c r="BB25" s="131"/>
      <c r="BC25" s="131"/>
      <c r="BD25" s="131"/>
      <c r="BE25" s="132"/>
      <c r="BF25" s="60"/>
      <c r="BG25" s="60"/>
      <c r="BH25" s="60"/>
      <c r="BI25" s="60"/>
      <c r="BJ25" s="60"/>
      <c r="BK25" s="60"/>
      <c r="BL25" s="126">
        <v>4239849</v>
      </c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30">
        <v>4239849</v>
      </c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2"/>
      <c r="CV25" s="42"/>
    </row>
    <row r="26" spans="1:93" s="41" customFormat="1" ht="21" customHeight="1">
      <c r="A26" s="40">
        <v>602</v>
      </c>
      <c r="B26" s="40" t="s">
        <v>167</v>
      </c>
      <c r="C26" s="40">
        <v>130</v>
      </c>
      <c r="D26" s="51" t="s">
        <v>87</v>
      </c>
      <c r="E26" s="125" t="s">
        <v>89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18">
        <v>444769</v>
      </c>
      <c r="AV26" s="119"/>
      <c r="AW26" s="119"/>
      <c r="AX26" s="119"/>
      <c r="AY26" s="119"/>
      <c r="AZ26" s="119"/>
      <c r="BA26" s="119"/>
      <c r="BB26" s="119"/>
      <c r="BC26" s="119"/>
      <c r="BD26" s="119"/>
      <c r="BE26" s="120"/>
      <c r="BF26" s="60"/>
      <c r="BG26" s="60"/>
      <c r="BH26" s="60"/>
      <c r="BI26" s="60"/>
      <c r="BJ26" s="60"/>
      <c r="BK26" s="60"/>
      <c r="BL26" s="121">
        <v>444769</v>
      </c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18">
        <v>444769</v>
      </c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20"/>
    </row>
    <row r="27" spans="1:100" s="41" customFormat="1" ht="29.25" customHeight="1">
      <c r="A27" s="40">
        <v>602</v>
      </c>
      <c r="B27" s="40" t="s">
        <v>171</v>
      </c>
      <c r="C27" s="40">
        <v>130</v>
      </c>
      <c r="D27" s="51" t="s">
        <v>87</v>
      </c>
      <c r="E27" s="140" t="s">
        <v>125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18">
        <v>225050</v>
      </c>
      <c r="AV27" s="119"/>
      <c r="AW27" s="119"/>
      <c r="AX27" s="119"/>
      <c r="AY27" s="119"/>
      <c r="AZ27" s="119"/>
      <c r="BA27" s="119"/>
      <c r="BB27" s="119"/>
      <c r="BC27" s="119"/>
      <c r="BD27" s="119"/>
      <c r="BE27" s="120"/>
      <c r="BF27" s="60"/>
      <c r="BG27" s="60"/>
      <c r="BH27" s="60"/>
      <c r="BI27" s="60"/>
      <c r="BJ27" s="60"/>
      <c r="BK27" s="60"/>
      <c r="BL27" s="121">
        <v>225050</v>
      </c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>
        <v>225050</v>
      </c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V27" s="42"/>
    </row>
    <row r="28" spans="1:93" s="41" customFormat="1" ht="45" customHeight="1">
      <c r="A28" s="40">
        <v>602</v>
      </c>
      <c r="B28" s="40" t="s">
        <v>193</v>
      </c>
      <c r="C28" s="51" t="s">
        <v>123</v>
      </c>
      <c r="D28" s="51" t="s">
        <v>87</v>
      </c>
      <c r="E28" s="140" t="s">
        <v>126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18">
        <v>1630600</v>
      </c>
      <c r="AV28" s="119"/>
      <c r="AW28" s="119"/>
      <c r="AX28" s="119"/>
      <c r="AY28" s="119"/>
      <c r="AZ28" s="119"/>
      <c r="BA28" s="119"/>
      <c r="BB28" s="119"/>
      <c r="BC28" s="119"/>
      <c r="BD28" s="119"/>
      <c r="BE28" s="120"/>
      <c r="BF28" s="46"/>
      <c r="BG28" s="46"/>
      <c r="BH28" s="46"/>
      <c r="BI28" s="46"/>
      <c r="BJ28" s="46"/>
      <c r="BK28" s="46"/>
      <c r="BL28" s="121">
        <v>1630600</v>
      </c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>
        <v>1630600</v>
      </c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</row>
    <row r="29" spans="1:93" s="41" customFormat="1" ht="26.25" customHeight="1">
      <c r="A29" s="40">
        <v>602</v>
      </c>
      <c r="B29" s="40" t="s">
        <v>174</v>
      </c>
      <c r="C29" s="40">
        <v>130</v>
      </c>
      <c r="D29" s="51" t="s">
        <v>87</v>
      </c>
      <c r="E29" s="140" t="s">
        <v>102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21">
        <v>815600</v>
      </c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>
        <v>815600</v>
      </c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>
        <v>815600</v>
      </c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</row>
    <row r="30" spans="1:93" s="41" customFormat="1" ht="23.25" customHeight="1">
      <c r="A30" s="40">
        <v>602</v>
      </c>
      <c r="B30" s="40" t="s">
        <v>175</v>
      </c>
      <c r="C30" s="40">
        <v>130</v>
      </c>
      <c r="D30" s="51" t="s">
        <v>87</v>
      </c>
      <c r="E30" s="140" t="s">
        <v>103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21">
        <v>780000</v>
      </c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>
        <v>780000</v>
      </c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>
        <v>780000</v>
      </c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</row>
    <row r="31" spans="1:93" s="41" customFormat="1" ht="29.25" customHeight="1">
      <c r="A31" s="40">
        <v>602</v>
      </c>
      <c r="B31" s="40" t="s">
        <v>176</v>
      </c>
      <c r="C31" s="40">
        <v>130</v>
      </c>
      <c r="D31" s="51" t="s">
        <v>87</v>
      </c>
      <c r="E31" s="140" t="s">
        <v>104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21">
        <v>35000</v>
      </c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>
        <v>35000</v>
      </c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>
        <v>35000</v>
      </c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</row>
    <row r="32" spans="1:93" s="41" customFormat="1" ht="23.25" customHeight="1">
      <c r="A32" s="40">
        <v>602</v>
      </c>
      <c r="B32" s="40" t="s">
        <v>192</v>
      </c>
      <c r="C32" s="40">
        <v>130</v>
      </c>
      <c r="D32" s="51" t="s">
        <v>87</v>
      </c>
      <c r="E32" s="140" t="s">
        <v>194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18">
        <v>19550</v>
      </c>
      <c r="AV32" s="119"/>
      <c r="AW32" s="119"/>
      <c r="AX32" s="119"/>
      <c r="AY32" s="119"/>
      <c r="AZ32" s="119"/>
      <c r="BA32" s="119"/>
      <c r="BB32" s="119"/>
      <c r="BC32" s="119"/>
      <c r="BD32" s="119"/>
      <c r="BE32" s="120"/>
      <c r="BF32" s="46"/>
      <c r="BG32" s="46"/>
      <c r="BH32" s="46"/>
      <c r="BI32" s="46"/>
      <c r="BJ32" s="46"/>
      <c r="BK32" s="46"/>
      <c r="BL32" s="121">
        <v>19550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>
        <v>19550</v>
      </c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</row>
    <row r="33" spans="1:93" s="41" customFormat="1" ht="24.75" customHeight="1">
      <c r="A33" s="40">
        <v>602</v>
      </c>
      <c r="B33" s="40" t="s">
        <v>172</v>
      </c>
      <c r="C33" s="40">
        <v>130</v>
      </c>
      <c r="D33" s="51" t="s">
        <v>87</v>
      </c>
      <c r="E33" s="140" t="s">
        <v>98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18">
        <v>289280</v>
      </c>
      <c r="AV33" s="119"/>
      <c r="AW33" s="119"/>
      <c r="AX33" s="119"/>
      <c r="AY33" s="119"/>
      <c r="AZ33" s="119"/>
      <c r="BA33" s="119"/>
      <c r="BB33" s="119"/>
      <c r="BC33" s="119"/>
      <c r="BD33" s="119"/>
      <c r="BE33" s="120"/>
      <c r="BF33" s="60"/>
      <c r="BG33" s="60"/>
      <c r="BH33" s="60"/>
      <c r="BI33" s="60"/>
      <c r="BJ33" s="60"/>
      <c r="BK33" s="60"/>
      <c r="BL33" s="121">
        <v>289280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>
        <v>289280</v>
      </c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</row>
    <row r="34" spans="1:93" s="41" customFormat="1" ht="15">
      <c r="A34" s="40"/>
      <c r="B34" s="40"/>
      <c r="C34" s="40"/>
      <c r="D34" s="40"/>
      <c r="E34" s="133" t="s">
        <v>82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26">
        <f>AU35+AU45+AU56+AU60</f>
        <v>15999563</v>
      </c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46"/>
      <c r="BG34" s="46"/>
      <c r="BH34" s="46"/>
      <c r="BI34" s="46"/>
      <c r="BJ34" s="46"/>
      <c r="BK34" s="46"/>
      <c r="BL34" s="126">
        <v>15999563</v>
      </c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>
        <v>15999563</v>
      </c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</row>
    <row r="35" spans="1:100" s="41" customFormat="1" ht="75" customHeight="1">
      <c r="A35" s="40">
        <v>602</v>
      </c>
      <c r="B35" s="40">
        <v>10120110750</v>
      </c>
      <c r="C35" s="51" t="s">
        <v>123</v>
      </c>
      <c r="D35" s="51" t="s">
        <v>87</v>
      </c>
      <c r="E35" s="137" t="s">
        <v>88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9"/>
      <c r="AU35" s="130">
        <f>AU36+AU37+AU38+AU40+AU41+AU42+AU43+AU44</f>
        <v>13390314</v>
      </c>
      <c r="AV35" s="131"/>
      <c r="AW35" s="131"/>
      <c r="AX35" s="131"/>
      <c r="AY35" s="131"/>
      <c r="AZ35" s="131"/>
      <c r="BA35" s="131"/>
      <c r="BB35" s="131"/>
      <c r="BC35" s="131"/>
      <c r="BD35" s="131"/>
      <c r="BE35" s="132"/>
      <c r="BF35" s="46"/>
      <c r="BG35" s="46"/>
      <c r="BH35" s="46"/>
      <c r="BI35" s="46"/>
      <c r="BJ35" s="46"/>
      <c r="BK35" s="46"/>
      <c r="BL35" s="126">
        <v>13390314</v>
      </c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>
        <v>13390314</v>
      </c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V35" s="42"/>
    </row>
    <row r="36" spans="1:93" s="41" customFormat="1" ht="15">
      <c r="A36" s="40">
        <v>602</v>
      </c>
      <c r="B36" s="40" t="s">
        <v>165</v>
      </c>
      <c r="C36" s="40">
        <v>111</v>
      </c>
      <c r="D36" s="40">
        <v>211</v>
      </c>
      <c r="E36" s="125" t="s">
        <v>97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18">
        <v>10007680</v>
      </c>
      <c r="AV36" s="119"/>
      <c r="AW36" s="119"/>
      <c r="AX36" s="119"/>
      <c r="AY36" s="119"/>
      <c r="AZ36" s="119"/>
      <c r="BA36" s="119"/>
      <c r="BB36" s="119"/>
      <c r="BC36" s="119"/>
      <c r="BD36" s="119"/>
      <c r="BE36" s="120"/>
      <c r="BF36" s="46"/>
      <c r="BG36" s="46"/>
      <c r="BH36" s="46"/>
      <c r="BI36" s="46"/>
      <c r="BJ36" s="46"/>
      <c r="BK36" s="46"/>
      <c r="BL36" s="121">
        <v>10007680</v>
      </c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>
        <v>10007680</v>
      </c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</row>
    <row r="37" spans="1:93" s="41" customFormat="1" ht="15">
      <c r="A37" s="40">
        <v>602</v>
      </c>
      <c r="B37" s="40" t="s">
        <v>165</v>
      </c>
      <c r="C37" s="40">
        <v>119</v>
      </c>
      <c r="D37" s="40">
        <v>213</v>
      </c>
      <c r="E37" s="125" t="s">
        <v>91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18">
        <v>3022320</v>
      </c>
      <c r="AV37" s="119"/>
      <c r="AW37" s="119"/>
      <c r="AX37" s="119"/>
      <c r="AY37" s="119"/>
      <c r="AZ37" s="119"/>
      <c r="BA37" s="119"/>
      <c r="BB37" s="119"/>
      <c r="BC37" s="119"/>
      <c r="BD37" s="119"/>
      <c r="BE37" s="120"/>
      <c r="BF37" s="46"/>
      <c r="BG37" s="46"/>
      <c r="BH37" s="46"/>
      <c r="BI37" s="46"/>
      <c r="BJ37" s="46"/>
      <c r="BK37" s="46"/>
      <c r="BL37" s="121">
        <v>3022320</v>
      </c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>
        <v>3022320</v>
      </c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</row>
    <row r="38" spans="1:93" s="41" customFormat="1" ht="15">
      <c r="A38" s="40">
        <v>602</v>
      </c>
      <c r="B38" s="40" t="s">
        <v>166</v>
      </c>
      <c r="C38" s="40">
        <v>244</v>
      </c>
      <c r="D38" s="40">
        <v>221</v>
      </c>
      <c r="E38" s="125" t="s">
        <v>92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18">
        <v>8400</v>
      </c>
      <c r="AV38" s="119"/>
      <c r="AW38" s="119"/>
      <c r="AX38" s="119"/>
      <c r="AY38" s="119"/>
      <c r="AZ38" s="119"/>
      <c r="BA38" s="119"/>
      <c r="BB38" s="119"/>
      <c r="BC38" s="119"/>
      <c r="BD38" s="119"/>
      <c r="BE38" s="120"/>
      <c r="BF38" s="46"/>
      <c r="BG38" s="46"/>
      <c r="BH38" s="46"/>
      <c r="BI38" s="46"/>
      <c r="BJ38" s="46"/>
      <c r="BK38" s="46"/>
      <c r="BL38" s="121">
        <v>8400</v>
      </c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>
        <v>8400</v>
      </c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</row>
    <row r="39" spans="1:93" s="41" customFormat="1" ht="15">
      <c r="A39" s="40">
        <v>602</v>
      </c>
      <c r="B39" s="40" t="s">
        <v>166</v>
      </c>
      <c r="C39" s="40">
        <v>244</v>
      </c>
      <c r="D39" s="40">
        <v>222</v>
      </c>
      <c r="E39" s="125" t="s">
        <v>127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18">
        <v>0</v>
      </c>
      <c r="AV39" s="119"/>
      <c r="AW39" s="119"/>
      <c r="AX39" s="119"/>
      <c r="AY39" s="119"/>
      <c r="AZ39" s="119"/>
      <c r="BA39" s="119"/>
      <c r="BB39" s="119"/>
      <c r="BC39" s="119"/>
      <c r="BD39" s="119"/>
      <c r="BE39" s="120"/>
      <c r="BF39" s="46"/>
      <c r="BG39" s="46"/>
      <c r="BH39" s="46"/>
      <c r="BI39" s="46"/>
      <c r="BJ39" s="46"/>
      <c r="BK39" s="46"/>
      <c r="BL39" s="121">
        <v>0</v>
      </c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>
        <v>0</v>
      </c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</row>
    <row r="40" spans="1:93" s="41" customFormat="1" ht="15">
      <c r="A40" s="40">
        <v>602</v>
      </c>
      <c r="B40" s="40" t="s">
        <v>166</v>
      </c>
      <c r="C40" s="40">
        <v>244</v>
      </c>
      <c r="D40" s="40">
        <v>225</v>
      </c>
      <c r="E40" s="125" t="s">
        <v>93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18">
        <v>43039.78</v>
      </c>
      <c r="AV40" s="119"/>
      <c r="AW40" s="119"/>
      <c r="AX40" s="119"/>
      <c r="AY40" s="119"/>
      <c r="AZ40" s="119"/>
      <c r="BA40" s="119"/>
      <c r="BB40" s="119"/>
      <c r="BC40" s="119"/>
      <c r="BD40" s="119"/>
      <c r="BE40" s="120"/>
      <c r="BF40" s="46"/>
      <c r="BG40" s="46"/>
      <c r="BH40" s="46"/>
      <c r="BI40" s="46"/>
      <c r="BJ40" s="46"/>
      <c r="BK40" s="46"/>
      <c r="BL40" s="121">
        <v>43039.78</v>
      </c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>
        <v>43039.78</v>
      </c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</row>
    <row r="41" spans="1:100" s="41" customFormat="1" ht="15">
      <c r="A41" s="40">
        <v>602</v>
      </c>
      <c r="B41" s="40" t="s">
        <v>166</v>
      </c>
      <c r="C41" s="40">
        <v>244</v>
      </c>
      <c r="D41" s="40">
        <v>226</v>
      </c>
      <c r="E41" s="125" t="s">
        <v>94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18">
        <v>27256</v>
      </c>
      <c r="AV41" s="119"/>
      <c r="AW41" s="119"/>
      <c r="AX41" s="119"/>
      <c r="AY41" s="119"/>
      <c r="AZ41" s="119"/>
      <c r="BA41" s="119"/>
      <c r="BB41" s="119"/>
      <c r="BC41" s="119"/>
      <c r="BD41" s="119"/>
      <c r="BE41" s="120"/>
      <c r="BF41" s="46"/>
      <c r="BG41" s="46"/>
      <c r="BH41" s="46"/>
      <c r="BI41" s="46"/>
      <c r="BJ41" s="46"/>
      <c r="BK41" s="46"/>
      <c r="BL41" s="121">
        <v>27256</v>
      </c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>
        <v>27256</v>
      </c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V41" s="42"/>
    </row>
    <row r="42" spans="1:93" s="41" customFormat="1" ht="15">
      <c r="A42" s="40">
        <v>602</v>
      </c>
      <c r="B42" s="40" t="s">
        <v>166</v>
      </c>
      <c r="C42" s="40">
        <v>244</v>
      </c>
      <c r="D42" s="40">
        <v>296</v>
      </c>
      <c r="E42" s="125" t="s">
        <v>128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18">
        <v>1500</v>
      </c>
      <c r="AV42" s="119"/>
      <c r="AW42" s="119"/>
      <c r="AX42" s="119"/>
      <c r="AY42" s="119"/>
      <c r="AZ42" s="119"/>
      <c r="BA42" s="119"/>
      <c r="BB42" s="119"/>
      <c r="BC42" s="119"/>
      <c r="BD42" s="119"/>
      <c r="BE42" s="120"/>
      <c r="BF42" s="46"/>
      <c r="BG42" s="46"/>
      <c r="BH42" s="46"/>
      <c r="BI42" s="46"/>
      <c r="BJ42" s="46"/>
      <c r="BK42" s="46"/>
      <c r="BL42" s="121">
        <v>1500</v>
      </c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>
        <v>1500</v>
      </c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</row>
    <row r="43" spans="1:93" s="41" customFormat="1" ht="15">
      <c r="A43" s="40">
        <v>602</v>
      </c>
      <c r="B43" s="40" t="s">
        <v>166</v>
      </c>
      <c r="C43" s="40">
        <v>244</v>
      </c>
      <c r="D43" s="40">
        <v>310</v>
      </c>
      <c r="E43" s="125" t="s">
        <v>198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18">
        <v>275118.22</v>
      </c>
      <c r="AV43" s="119"/>
      <c r="AW43" s="119"/>
      <c r="AX43" s="119"/>
      <c r="AY43" s="119"/>
      <c r="AZ43" s="119"/>
      <c r="BA43" s="119"/>
      <c r="BB43" s="119"/>
      <c r="BC43" s="119"/>
      <c r="BD43" s="119"/>
      <c r="BE43" s="120"/>
      <c r="BF43" s="46"/>
      <c r="BG43" s="46"/>
      <c r="BH43" s="46"/>
      <c r="BI43" s="46"/>
      <c r="BJ43" s="46"/>
      <c r="BK43" s="46"/>
      <c r="BL43" s="121">
        <v>275118.22</v>
      </c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>
        <v>275118.22</v>
      </c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</row>
    <row r="44" spans="1:100" s="41" customFormat="1" ht="18" customHeight="1">
      <c r="A44" s="40">
        <v>602</v>
      </c>
      <c r="B44" s="40" t="s">
        <v>166</v>
      </c>
      <c r="C44" s="40">
        <v>244</v>
      </c>
      <c r="D44" s="40">
        <v>340</v>
      </c>
      <c r="E44" s="125" t="s">
        <v>199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18">
        <v>5000</v>
      </c>
      <c r="AV44" s="119"/>
      <c r="AW44" s="119"/>
      <c r="AX44" s="119"/>
      <c r="AY44" s="119"/>
      <c r="AZ44" s="119"/>
      <c r="BA44" s="119"/>
      <c r="BB44" s="119"/>
      <c r="BC44" s="119"/>
      <c r="BD44" s="119"/>
      <c r="BE44" s="120"/>
      <c r="BF44" s="46"/>
      <c r="BG44" s="46"/>
      <c r="BH44" s="46"/>
      <c r="BI44" s="46"/>
      <c r="BJ44" s="46"/>
      <c r="BK44" s="46"/>
      <c r="BL44" s="121">
        <v>5000</v>
      </c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>
        <v>5000</v>
      </c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V44" s="42"/>
    </row>
    <row r="45" spans="1:100" s="41" customFormat="1" ht="32.25" customHeight="1">
      <c r="A45" s="40">
        <v>602</v>
      </c>
      <c r="B45" s="40">
        <v>10120120020</v>
      </c>
      <c r="C45" s="51" t="s">
        <v>123</v>
      </c>
      <c r="D45" s="51" t="s">
        <v>87</v>
      </c>
      <c r="E45" s="140" t="s">
        <v>125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30">
        <f>AU46+AU47+AU49+AU50+AU51+AU52+AU53+AU54</f>
        <v>978649</v>
      </c>
      <c r="AV45" s="131"/>
      <c r="AW45" s="131"/>
      <c r="AX45" s="131"/>
      <c r="AY45" s="131"/>
      <c r="AZ45" s="131"/>
      <c r="BA45" s="131"/>
      <c r="BB45" s="131"/>
      <c r="BC45" s="131"/>
      <c r="BD45" s="131"/>
      <c r="BE45" s="132"/>
      <c r="BF45" s="60"/>
      <c r="BG45" s="60"/>
      <c r="BH45" s="60"/>
      <c r="BI45" s="60"/>
      <c r="BJ45" s="60"/>
      <c r="BK45" s="60"/>
      <c r="BL45" s="126">
        <v>978649</v>
      </c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>
        <v>978649</v>
      </c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V45" s="42"/>
    </row>
    <row r="46" spans="1:100" s="41" customFormat="1" ht="15">
      <c r="A46" s="40">
        <v>602</v>
      </c>
      <c r="B46" s="40" t="s">
        <v>167</v>
      </c>
      <c r="C46" s="40">
        <v>111</v>
      </c>
      <c r="D46" s="40">
        <v>211</v>
      </c>
      <c r="E46" s="140" t="s">
        <v>99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21">
        <v>341604</v>
      </c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>
        <v>341604</v>
      </c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>
        <v>341604</v>
      </c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V46" s="42"/>
    </row>
    <row r="47" spans="1:93" s="41" customFormat="1" ht="15">
      <c r="A47" s="40">
        <v>602</v>
      </c>
      <c r="B47" s="40" t="s">
        <v>167</v>
      </c>
      <c r="C47" s="40">
        <v>119</v>
      </c>
      <c r="D47" s="40">
        <v>213</v>
      </c>
      <c r="E47" s="140" t="s">
        <v>91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21">
        <v>103165</v>
      </c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>
        <v>103165</v>
      </c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>
        <v>103165</v>
      </c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</row>
    <row r="48" spans="1:93" s="41" customFormat="1" ht="25.5" customHeight="1">
      <c r="A48" s="40">
        <v>602</v>
      </c>
      <c r="B48" s="40" t="s">
        <v>192</v>
      </c>
      <c r="C48" s="40">
        <v>244</v>
      </c>
      <c r="D48" s="40">
        <v>224</v>
      </c>
      <c r="E48" s="140" t="s">
        <v>129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21">
        <v>0</v>
      </c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>
        <v>0</v>
      </c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>
        <v>0</v>
      </c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</row>
    <row r="49" spans="1:93" s="41" customFormat="1" ht="32.25" customHeight="1">
      <c r="A49" s="40">
        <v>602</v>
      </c>
      <c r="B49" s="40" t="s">
        <v>192</v>
      </c>
      <c r="C49" s="40">
        <v>244</v>
      </c>
      <c r="D49" s="40">
        <v>225</v>
      </c>
      <c r="E49" s="140" t="s">
        <v>100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21">
        <v>19550</v>
      </c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>
        <v>19550</v>
      </c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>
        <v>19550</v>
      </c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</row>
    <row r="50" spans="1:93" s="41" customFormat="1" ht="15">
      <c r="A50" s="40">
        <v>602</v>
      </c>
      <c r="B50" s="40" t="s">
        <v>173</v>
      </c>
      <c r="C50" s="40">
        <v>244</v>
      </c>
      <c r="D50" s="40">
        <v>225</v>
      </c>
      <c r="E50" s="140" t="s">
        <v>93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21">
        <v>84800</v>
      </c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>
        <v>84800</v>
      </c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>
        <v>84800</v>
      </c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</row>
    <row r="51" spans="1:93" s="41" customFormat="1" ht="15">
      <c r="A51" s="40">
        <v>602</v>
      </c>
      <c r="B51" s="40" t="s">
        <v>171</v>
      </c>
      <c r="C51" s="40">
        <v>244</v>
      </c>
      <c r="D51" s="40">
        <v>226</v>
      </c>
      <c r="E51" s="140" t="s">
        <v>94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21">
        <v>110000</v>
      </c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>
        <v>110000</v>
      </c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>
        <v>110000</v>
      </c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</row>
    <row r="52" spans="1:93" s="41" customFormat="1" ht="15">
      <c r="A52" s="40">
        <v>602</v>
      </c>
      <c r="B52" s="40" t="s">
        <v>171</v>
      </c>
      <c r="C52" s="40">
        <v>244</v>
      </c>
      <c r="D52" s="40">
        <v>340</v>
      </c>
      <c r="E52" s="140" t="s">
        <v>96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21">
        <v>30250</v>
      </c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>
        <v>30250</v>
      </c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>
        <v>30250</v>
      </c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</row>
    <row r="53" spans="1:93" s="41" customFormat="1" ht="15">
      <c r="A53" s="40">
        <v>602</v>
      </c>
      <c r="B53" s="40" t="s">
        <v>172</v>
      </c>
      <c r="C53" s="40">
        <v>851</v>
      </c>
      <c r="D53" s="40">
        <v>291</v>
      </c>
      <c r="E53" s="140" t="s">
        <v>101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21">
        <v>269280</v>
      </c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>
        <v>269280</v>
      </c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>
        <v>269280</v>
      </c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</row>
    <row r="54" spans="1:93" s="41" customFormat="1" ht="15">
      <c r="A54" s="40">
        <v>602</v>
      </c>
      <c r="B54" s="40" t="s">
        <v>172</v>
      </c>
      <c r="C54" s="40">
        <v>853</v>
      </c>
      <c r="D54" s="40">
        <v>292</v>
      </c>
      <c r="E54" s="140" t="s">
        <v>203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21">
        <v>20000</v>
      </c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>
        <v>20000</v>
      </c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>
        <v>20000</v>
      </c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</row>
    <row r="55" spans="1:93" s="41" customFormat="1" ht="15">
      <c r="A55" s="40"/>
      <c r="B55" s="40"/>
      <c r="C55" s="40"/>
      <c r="D55" s="40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18"/>
      <c r="AV55" s="119"/>
      <c r="AW55" s="119"/>
      <c r="AX55" s="119"/>
      <c r="AY55" s="119"/>
      <c r="AZ55" s="119"/>
      <c r="BA55" s="119"/>
      <c r="BB55" s="119"/>
      <c r="BC55" s="119"/>
      <c r="BD55" s="119"/>
      <c r="BE55" s="120"/>
      <c r="BF55" s="47"/>
      <c r="BG55" s="47"/>
      <c r="BH55" s="47"/>
      <c r="BI55" s="47"/>
      <c r="BJ55" s="47"/>
      <c r="BK55" s="47"/>
      <c r="BL55" s="130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2"/>
      <c r="CB55" s="130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2"/>
    </row>
    <row r="56" spans="1:93" s="41" customFormat="1" ht="46.5" customHeight="1">
      <c r="A56" s="40">
        <v>602</v>
      </c>
      <c r="B56" s="40">
        <v>10120120030</v>
      </c>
      <c r="C56" s="51" t="s">
        <v>87</v>
      </c>
      <c r="D56" s="51" t="s">
        <v>87</v>
      </c>
      <c r="E56" s="140" t="s">
        <v>126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30">
        <f>AU57+AU58+AU59</f>
        <v>1630600</v>
      </c>
      <c r="AV56" s="131"/>
      <c r="AW56" s="131"/>
      <c r="AX56" s="131"/>
      <c r="AY56" s="131"/>
      <c r="AZ56" s="131"/>
      <c r="BA56" s="131"/>
      <c r="BB56" s="131"/>
      <c r="BC56" s="131"/>
      <c r="BD56" s="131"/>
      <c r="BE56" s="132"/>
      <c r="BF56" s="46"/>
      <c r="BG56" s="46"/>
      <c r="BH56" s="46"/>
      <c r="BI56" s="46"/>
      <c r="BJ56" s="46"/>
      <c r="BK56" s="46"/>
      <c r="BL56" s="126">
        <v>1630600</v>
      </c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>
        <v>1630600</v>
      </c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</row>
    <row r="57" spans="1:93" s="41" customFormat="1" ht="15">
      <c r="A57" s="40">
        <v>602</v>
      </c>
      <c r="B57" s="40" t="s">
        <v>174</v>
      </c>
      <c r="C57" s="40">
        <v>244</v>
      </c>
      <c r="D57" s="40">
        <v>223</v>
      </c>
      <c r="E57" s="140" t="s">
        <v>102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21">
        <v>815600</v>
      </c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>
        <v>815600</v>
      </c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>
        <v>815600</v>
      </c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</row>
    <row r="58" spans="1:93" s="41" customFormat="1" ht="15">
      <c r="A58" s="40">
        <v>602</v>
      </c>
      <c r="B58" s="40" t="s">
        <v>175</v>
      </c>
      <c r="C58" s="40">
        <v>244</v>
      </c>
      <c r="D58" s="40">
        <v>223</v>
      </c>
      <c r="E58" s="140" t="s">
        <v>103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21">
        <v>780000</v>
      </c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>
        <v>780000</v>
      </c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>
        <v>780000</v>
      </c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</row>
    <row r="59" spans="1:93" s="41" customFormat="1" ht="15">
      <c r="A59" s="40">
        <v>602</v>
      </c>
      <c r="B59" s="40" t="s">
        <v>176</v>
      </c>
      <c r="C59" s="40">
        <v>244</v>
      </c>
      <c r="D59" s="40">
        <v>223</v>
      </c>
      <c r="E59" s="140" t="s">
        <v>104</v>
      </c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21">
        <v>35000</v>
      </c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>
        <v>35000</v>
      </c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>
        <v>35000</v>
      </c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</row>
    <row r="60" spans="1:93" s="41" customFormat="1" ht="15">
      <c r="A60" s="40"/>
      <c r="B60" s="40"/>
      <c r="C60" s="40"/>
      <c r="D60" s="40"/>
      <c r="E60" s="133" t="s">
        <v>82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18"/>
      <c r="AV60" s="119"/>
      <c r="AW60" s="119"/>
      <c r="AX60" s="119"/>
      <c r="AY60" s="119"/>
      <c r="AZ60" s="119"/>
      <c r="BA60" s="119"/>
      <c r="BB60" s="119"/>
      <c r="BC60" s="119"/>
      <c r="BD60" s="119"/>
      <c r="BE60" s="120"/>
      <c r="BF60" s="47"/>
      <c r="BG60" s="47"/>
      <c r="BH60" s="47"/>
      <c r="BI60" s="47"/>
      <c r="BJ60" s="47"/>
      <c r="BK60" s="47"/>
      <c r="BL60" s="118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20"/>
      <c r="CB60" s="118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</row>
    <row r="61" spans="1:93" s="41" customFormat="1" ht="15">
      <c r="A61" s="40"/>
      <c r="B61" s="40"/>
      <c r="C61" s="40"/>
      <c r="D61" s="40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18"/>
      <c r="AV61" s="119"/>
      <c r="AW61" s="119"/>
      <c r="AX61" s="119"/>
      <c r="AY61" s="119"/>
      <c r="AZ61" s="119"/>
      <c r="BA61" s="119"/>
      <c r="BB61" s="119"/>
      <c r="BC61" s="119"/>
      <c r="BD61" s="119"/>
      <c r="BE61" s="120"/>
      <c r="BF61" s="47"/>
      <c r="BG61" s="47"/>
      <c r="BH61" s="47"/>
      <c r="BI61" s="47"/>
      <c r="BJ61" s="47"/>
      <c r="BK61" s="47"/>
      <c r="BL61" s="130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2"/>
      <c r="CB61" s="130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2"/>
    </row>
    <row r="62" spans="1:93" s="41" customFormat="1" ht="15">
      <c r="A62" s="40"/>
      <c r="B62" s="40"/>
      <c r="C62" s="40"/>
      <c r="D62" s="40"/>
      <c r="E62" s="133" t="s">
        <v>83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21">
        <f>AU63+AU64+AU65+AU66+AU67+AU68+AU69+AU70+AU71+AU72+AU73+AU74</f>
        <v>257088.32000000004</v>
      </c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47"/>
      <c r="BG62" s="47"/>
      <c r="BH62" s="47"/>
      <c r="BI62" s="47"/>
      <c r="BJ62" s="47"/>
      <c r="BK62" s="47"/>
      <c r="BL62" s="121">
        <v>257088.32000000004</v>
      </c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>
        <v>257088.32000000004</v>
      </c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</row>
    <row r="63" spans="1:93" s="41" customFormat="1" ht="15">
      <c r="A63" s="40">
        <v>602</v>
      </c>
      <c r="B63" s="59" t="s">
        <v>168</v>
      </c>
      <c r="C63" s="40">
        <v>130</v>
      </c>
      <c r="D63" s="51" t="s">
        <v>87</v>
      </c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18">
        <v>71.69</v>
      </c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20"/>
      <c r="BL63" s="121">
        <v>71.69</v>
      </c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>
        <v>71.69</v>
      </c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</row>
    <row r="64" spans="1:93" s="41" customFormat="1" ht="15">
      <c r="A64" s="40">
        <v>602</v>
      </c>
      <c r="B64" s="59" t="s">
        <v>182</v>
      </c>
      <c r="C64" s="40">
        <v>130</v>
      </c>
      <c r="D64" s="51" t="s">
        <v>87</v>
      </c>
      <c r="E64" s="122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4"/>
      <c r="AU64" s="118">
        <v>7654.61</v>
      </c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60"/>
      <c r="BG64" s="60"/>
      <c r="BH64" s="60"/>
      <c r="BI64" s="60"/>
      <c r="BJ64" s="60"/>
      <c r="BK64" s="70"/>
      <c r="BL64" s="121">
        <v>7654.61</v>
      </c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>
        <v>7654.61</v>
      </c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</row>
    <row r="65" spans="1:93" s="41" customFormat="1" ht="15">
      <c r="A65" s="40">
        <v>602</v>
      </c>
      <c r="B65" s="59" t="s">
        <v>170</v>
      </c>
      <c r="C65" s="40">
        <v>130</v>
      </c>
      <c r="D65" s="51" t="s">
        <v>87</v>
      </c>
      <c r="E65" s="122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4"/>
      <c r="AU65" s="118">
        <v>0.14</v>
      </c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60"/>
      <c r="BG65" s="60"/>
      <c r="BH65" s="60"/>
      <c r="BI65" s="60"/>
      <c r="BJ65" s="60"/>
      <c r="BK65" s="70"/>
      <c r="BL65" s="121">
        <v>0.14</v>
      </c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>
        <v>0.14</v>
      </c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</row>
    <row r="66" spans="1:93" s="41" customFormat="1" ht="15">
      <c r="A66" s="40">
        <v>602</v>
      </c>
      <c r="B66" s="59" t="s">
        <v>169</v>
      </c>
      <c r="C66" s="40">
        <v>130</v>
      </c>
      <c r="D66" s="51" t="s">
        <v>87</v>
      </c>
      <c r="E66" s="122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4"/>
      <c r="AU66" s="118">
        <v>51296.18</v>
      </c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60"/>
      <c r="BG66" s="60"/>
      <c r="BH66" s="60"/>
      <c r="BI66" s="60"/>
      <c r="BJ66" s="60"/>
      <c r="BK66" s="70"/>
      <c r="BL66" s="118">
        <v>51296.18</v>
      </c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20"/>
      <c r="CB66" s="118">
        <v>51296.18</v>
      </c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</row>
    <row r="67" spans="1:93" s="41" customFormat="1" ht="15">
      <c r="A67" s="40">
        <v>602</v>
      </c>
      <c r="B67" s="59" t="s">
        <v>183</v>
      </c>
      <c r="C67" s="40">
        <v>130</v>
      </c>
      <c r="D67" s="51" t="s">
        <v>87</v>
      </c>
      <c r="E67" s="122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4"/>
      <c r="AU67" s="118">
        <v>99285.57</v>
      </c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60"/>
      <c r="BG67" s="60"/>
      <c r="BH67" s="60"/>
      <c r="BI67" s="60"/>
      <c r="BJ67" s="60"/>
      <c r="BK67" s="70"/>
      <c r="BL67" s="118">
        <v>99285.57</v>
      </c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20"/>
      <c r="CB67" s="118">
        <v>99285.57</v>
      </c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</row>
    <row r="68" spans="1:93" s="41" customFormat="1" ht="15">
      <c r="A68" s="40">
        <v>602</v>
      </c>
      <c r="B68" s="59" t="s">
        <v>184</v>
      </c>
      <c r="C68" s="40">
        <v>130</v>
      </c>
      <c r="D68" s="51" t="s">
        <v>87</v>
      </c>
      <c r="E68" s="122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4"/>
      <c r="AU68" s="118">
        <v>58554.58</v>
      </c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60"/>
      <c r="BG68" s="60"/>
      <c r="BH68" s="60"/>
      <c r="BI68" s="60"/>
      <c r="BJ68" s="60"/>
      <c r="BK68" s="70"/>
      <c r="BL68" s="118">
        <v>58554.58</v>
      </c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20"/>
      <c r="CB68" s="118">
        <v>58554.58</v>
      </c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</row>
    <row r="69" spans="1:93" s="41" customFormat="1" ht="15">
      <c r="A69" s="40">
        <v>602</v>
      </c>
      <c r="B69" s="59" t="s">
        <v>185</v>
      </c>
      <c r="C69" s="40">
        <v>130</v>
      </c>
      <c r="D69" s="51" t="s">
        <v>87</v>
      </c>
      <c r="E69" s="122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4"/>
      <c r="AU69" s="118">
        <v>4651.42</v>
      </c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60"/>
      <c r="BG69" s="60"/>
      <c r="BH69" s="60"/>
      <c r="BI69" s="60"/>
      <c r="BJ69" s="60"/>
      <c r="BK69" s="70"/>
      <c r="BL69" s="118">
        <v>4651.42</v>
      </c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20"/>
      <c r="CB69" s="118">
        <v>4651.42</v>
      </c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</row>
    <row r="70" spans="1:93" s="41" customFormat="1" ht="15">
      <c r="A70" s="40">
        <v>602</v>
      </c>
      <c r="B70" s="59" t="s">
        <v>186</v>
      </c>
      <c r="C70" s="40">
        <v>130</v>
      </c>
      <c r="D70" s="51" t="s">
        <v>87</v>
      </c>
      <c r="E70" s="122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4"/>
      <c r="AU70" s="118">
        <v>1995.4</v>
      </c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60"/>
      <c r="BG70" s="60"/>
      <c r="BH70" s="60"/>
      <c r="BI70" s="60"/>
      <c r="BJ70" s="60"/>
      <c r="BK70" s="70"/>
      <c r="BL70" s="118">
        <v>1995.4</v>
      </c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20"/>
      <c r="CB70" s="118">
        <v>1995.4</v>
      </c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</row>
    <row r="71" spans="1:93" s="41" customFormat="1" ht="15">
      <c r="A71" s="40">
        <v>602</v>
      </c>
      <c r="B71" s="59" t="s">
        <v>187</v>
      </c>
      <c r="C71" s="40">
        <v>130</v>
      </c>
      <c r="D71" s="51" t="s">
        <v>87</v>
      </c>
      <c r="E71" s="122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4"/>
      <c r="AU71" s="118">
        <v>30712.47</v>
      </c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60"/>
      <c r="BG71" s="60"/>
      <c r="BH71" s="60"/>
      <c r="BI71" s="60"/>
      <c r="BJ71" s="60"/>
      <c r="BK71" s="70"/>
      <c r="BL71" s="118">
        <v>30712.47</v>
      </c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20"/>
      <c r="CB71" s="118">
        <v>30712.47</v>
      </c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</row>
    <row r="72" spans="1:93" s="41" customFormat="1" ht="15">
      <c r="A72" s="40">
        <v>602</v>
      </c>
      <c r="B72" s="59" t="s">
        <v>121</v>
      </c>
      <c r="C72" s="40">
        <v>130</v>
      </c>
      <c r="D72" s="51" t="s">
        <v>87</v>
      </c>
      <c r="E72" s="122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4"/>
      <c r="AU72" s="118">
        <v>0.99</v>
      </c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60"/>
      <c r="BG72" s="60"/>
      <c r="BH72" s="60"/>
      <c r="BI72" s="60"/>
      <c r="BJ72" s="60"/>
      <c r="BK72" s="70"/>
      <c r="BL72" s="118">
        <v>0.99</v>
      </c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20"/>
      <c r="CB72" s="118">
        <v>0.99</v>
      </c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</row>
    <row r="73" spans="1:93" s="41" customFormat="1" ht="15">
      <c r="A73" s="40">
        <v>602</v>
      </c>
      <c r="B73" s="59" t="s">
        <v>122</v>
      </c>
      <c r="C73" s="40">
        <v>130</v>
      </c>
      <c r="D73" s="51" t="s">
        <v>87</v>
      </c>
      <c r="E73" s="122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4"/>
      <c r="AU73" s="118">
        <v>1602.17</v>
      </c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60"/>
      <c r="BG73" s="60"/>
      <c r="BH73" s="60"/>
      <c r="BI73" s="60"/>
      <c r="BJ73" s="60"/>
      <c r="BK73" s="70"/>
      <c r="BL73" s="118">
        <v>1602.17</v>
      </c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20"/>
      <c r="CB73" s="118">
        <v>1602.17</v>
      </c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</row>
    <row r="74" spans="1:93" s="41" customFormat="1" ht="15">
      <c r="A74" s="40">
        <v>602</v>
      </c>
      <c r="B74" s="59" t="s">
        <v>188</v>
      </c>
      <c r="C74" s="40">
        <v>130</v>
      </c>
      <c r="D74" s="51" t="s">
        <v>87</v>
      </c>
      <c r="E74" s="122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4"/>
      <c r="AU74" s="118">
        <v>1263.1</v>
      </c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60"/>
      <c r="BG74" s="60"/>
      <c r="BH74" s="60"/>
      <c r="BI74" s="60"/>
      <c r="BJ74" s="60"/>
      <c r="BK74" s="70"/>
      <c r="BL74" s="118">
        <v>1263.1</v>
      </c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20"/>
      <c r="CB74" s="118">
        <v>1263.1</v>
      </c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</row>
    <row r="75" spans="1:93" s="41" customFormat="1" ht="30" customHeight="1">
      <c r="A75" s="40"/>
      <c r="B75" s="40"/>
      <c r="C75" s="40"/>
      <c r="D75" s="40"/>
      <c r="E75" s="133" t="s">
        <v>80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21">
        <f>AU76+AU77</f>
        <v>3150</v>
      </c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47"/>
      <c r="BG75" s="47"/>
      <c r="BH75" s="47"/>
      <c r="BI75" s="47"/>
      <c r="BJ75" s="47"/>
      <c r="BK75" s="47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</row>
    <row r="76" spans="1:93" s="41" customFormat="1" ht="15">
      <c r="A76" s="40">
        <v>602</v>
      </c>
      <c r="B76" s="40">
        <v>19990610240</v>
      </c>
      <c r="C76" s="40">
        <v>130</v>
      </c>
      <c r="D76" s="69">
        <v>0</v>
      </c>
      <c r="E76" s="122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4"/>
      <c r="AU76" s="118">
        <v>2125</v>
      </c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60"/>
      <c r="BG76" s="60"/>
      <c r="BH76" s="60"/>
      <c r="BI76" s="60"/>
      <c r="BJ76" s="60"/>
      <c r="BK76" s="70"/>
      <c r="BL76" s="118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20"/>
      <c r="CB76" s="118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</row>
    <row r="77" spans="1:93" s="41" customFormat="1" ht="15">
      <c r="A77" s="40">
        <v>602</v>
      </c>
      <c r="B77" s="40" t="s">
        <v>196</v>
      </c>
      <c r="C77" s="40">
        <v>130</v>
      </c>
      <c r="D77" s="69">
        <v>0</v>
      </c>
      <c r="E77" s="122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4"/>
      <c r="AU77" s="118">
        <v>1025</v>
      </c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60"/>
      <c r="BG77" s="60"/>
      <c r="BH77" s="60"/>
      <c r="BI77" s="60"/>
      <c r="BJ77" s="60"/>
      <c r="BK77" s="70"/>
      <c r="BL77" s="118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20"/>
      <c r="CB77" s="118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</row>
    <row r="78" spans="1:100" ht="48" customHeight="1">
      <c r="A78" s="40">
        <v>602</v>
      </c>
      <c r="B78" s="40"/>
      <c r="C78" s="40"/>
      <c r="D78" s="51" t="s">
        <v>87</v>
      </c>
      <c r="E78" s="133" t="s">
        <v>130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18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20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V78" s="66"/>
    </row>
    <row r="79" spans="1:100" s="41" customFormat="1" ht="15" customHeight="1">
      <c r="A79" s="40"/>
      <c r="B79" s="40"/>
      <c r="C79" s="40"/>
      <c r="D79" s="51" t="s">
        <v>87</v>
      </c>
      <c r="E79" s="133" t="s">
        <v>81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26">
        <v>0</v>
      </c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V79" s="42"/>
    </row>
    <row r="80" spans="1:100" s="41" customFormat="1" ht="15" customHeight="1">
      <c r="A80" s="40">
        <v>602</v>
      </c>
      <c r="B80" s="40">
        <v>10610210240</v>
      </c>
      <c r="C80" s="40"/>
      <c r="D80" s="51" t="s">
        <v>87</v>
      </c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1">
        <v>0</v>
      </c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46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V80" s="42"/>
    </row>
    <row r="81" spans="1:100" s="41" customFormat="1" ht="15" customHeight="1">
      <c r="A81" s="40">
        <v>602</v>
      </c>
      <c r="B81" s="40">
        <v>10610210120</v>
      </c>
      <c r="C81" s="40"/>
      <c r="D81" s="51" t="s">
        <v>87</v>
      </c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4"/>
      <c r="AU81" s="118">
        <v>0</v>
      </c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20"/>
      <c r="BK81" s="46"/>
      <c r="BL81" s="118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20"/>
      <c r="CB81" s="118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20"/>
      <c r="CV81" s="42"/>
    </row>
    <row r="82" spans="1:93" s="41" customFormat="1" ht="15">
      <c r="A82" s="40"/>
      <c r="B82" s="40"/>
      <c r="C82" s="40"/>
      <c r="D82" s="51" t="s">
        <v>87</v>
      </c>
      <c r="E82" s="133" t="s">
        <v>82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26">
        <v>0</v>
      </c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46"/>
      <c r="BG82" s="46"/>
      <c r="BH82" s="46"/>
      <c r="BI82" s="46"/>
      <c r="BJ82" s="46"/>
      <c r="BK82" s="4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</row>
    <row r="83" spans="1:93" s="41" customFormat="1" ht="15">
      <c r="A83" s="40">
        <v>602</v>
      </c>
      <c r="B83" s="40">
        <v>10610210240</v>
      </c>
      <c r="C83" s="40"/>
      <c r="D83" s="51" t="s">
        <v>123</v>
      </c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1">
        <v>0</v>
      </c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46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</row>
    <row r="84" spans="1:93" s="41" customFormat="1" ht="15">
      <c r="A84" s="40">
        <v>602</v>
      </c>
      <c r="B84" s="40">
        <v>10610210120</v>
      </c>
      <c r="C84" s="40"/>
      <c r="D84" s="51" t="s">
        <v>123</v>
      </c>
      <c r="E84" s="122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4"/>
      <c r="AU84" s="118">
        <v>0</v>
      </c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20"/>
      <c r="BK84" s="46"/>
      <c r="BL84" s="118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20"/>
      <c r="CB84" s="118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20"/>
    </row>
    <row r="85" spans="1:93" s="41" customFormat="1" ht="30" customHeight="1">
      <c r="A85" s="40"/>
      <c r="B85" s="40"/>
      <c r="C85" s="40"/>
      <c r="D85" s="51" t="s">
        <v>87</v>
      </c>
      <c r="E85" s="133" t="s">
        <v>83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21">
        <f>AU86+AU87</f>
        <v>3150</v>
      </c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47"/>
      <c r="BG85" s="47"/>
      <c r="BH85" s="47"/>
      <c r="BI85" s="47"/>
      <c r="BJ85" s="47"/>
      <c r="BK85" s="47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</row>
    <row r="86" spans="1:93" s="41" customFormat="1" ht="19.5" customHeight="1">
      <c r="A86" s="40">
        <v>602</v>
      </c>
      <c r="B86" s="40">
        <v>19990610240</v>
      </c>
      <c r="C86" s="40">
        <v>130</v>
      </c>
      <c r="D86" s="69">
        <v>0</v>
      </c>
      <c r="E86" s="122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4"/>
      <c r="AU86" s="118">
        <v>2125</v>
      </c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60"/>
      <c r="BG86" s="60"/>
      <c r="BH86" s="60"/>
      <c r="BI86" s="60"/>
      <c r="BJ86" s="60"/>
      <c r="BK86" s="70"/>
      <c r="BL86" s="118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20"/>
      <c r="CB86" s="118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20"/>
    </row>
    <row r="87" spans="1:93" s="41" customFormat="1" ht="19.5" customHeight="1">
      <c r="A87" s="40">
        <v>602</v>
      </c>
      <c r="B87" s="40" t="s">
        <v>196</v>
      </c>
      <c r="C87" s="40">
        <v>130</v>
      </c>
      <c r="D87" s="69">
        <v>0</v>
      </c>
      <c r="E87" s="122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4"/>
      <c r="AU87" s="118">
        <v>1025</v>
      </c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60"/>
      <c r="BG87" s="60"/>
      <c r="BH87" s="60"/>
      <c r="BI87" s="60"/>
      <c r="BJ87" s="60"/>
      <c r="BK87" s="70"/>
      <c r="BL87" s="118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20"/>
      <c r="CB87" s="118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20"/>
    </row>
    <row r="88" spans="1:93" ht="30.75" customHeight="1">
      <c r="A88" s="40"/>
      <c r="B88" s="40"/>
      <c r="C88" s="40"/>
      <c r="D88" s="40"/>
      <c r="E88" s="133" t="s">
        <v>131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18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20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</row>
    <row r="89" spans="1:100" s="41" customFormat="1" ht="31.5" customHeight="1">
      <c r="A89" s="40"/>
      <c r="B89" s="40"/>
      <c r="C89" s="40"/>
      <c r="D89" s="40"/>
      <c r="E89" s="133" t="s">
        <v>80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21">
        <f>AU90+AU91</f>
        <v>37800</v>
      </c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47"/>
      <c r="BG89" s="47"/>
      <c r="BH89" s="47"/>
      <c r="BI89" s="47"/>
      <c r="BJ89" s="47"/>
      <c r="BK89" s="47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V89" s="42"/>
    </row>
    <row r="90" spans="1:100" s="41" customFormat="1" ht="15" customHeight="1">
      <c r="A90" s="40">
        <v>602</v>
      </c>
      <c r="B90" s="40">
        <v>19990610230</v>
      </c>
      <c r="C90" s="40">
        <v>130</v>
      </c>
      <c r="D90" s="69">
        <v>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1">
        <v>25520</v>
      </c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47"/>
      <c r="BG90" s="47"/>
      <c r="BH90" s="47"/>
      <c r="BI90" s="47"/>
      <c r="BJ90" s="47"/>
      <c r="BK90" s="47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V90" s="42"/>
    </row>
    <row r="91" spans="1:100" s="41" customFormat="1" ht="15" customHeight="1">
      <c r="A91" s="40">
        <v>602</v>
      </c>
      <c r="B91" s="40" t="s">
        <v>195</v>
      </c>
      <c r="C91" s="40">
        <v>130</v>
      </c>
      <c r="D91" s="69">
        <v>0</v>
      </c>
      <c r="E91" s="122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4"/>
      <c r="AU91" s="118">
        <v>12280</v>
      </c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60"/>
      <c r="BG91" s="60"/>
      <c r="BH91" s="60"/>
      <c r="BI91" s="60"/>
      <c r="BJ91" s="60"/>
      <c r="BK91" s="70"/>
      <c r="BL91" s="118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20"/>
      <c r="CB91" s="127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9"/>
      <c r="CV91" s="42"/>
    </row>
    <row r="92" spans="1:100" s="41" customFormat="1" ht="15" customHeight="1">
      <c r="A92" s="40"/>
      <c r="B92" s="40"/>
      <c r="C92" s="40"/>
      <c r="D92" s="40"/>
      <c r="E92" s="133" t="s">
        <v>81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26">
        <f>AU93+AU94</f>
        <v>443320</v>
      </c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>
        <v>443320</v>
      </c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>
        <v>443320</v>
      </c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V92" s="42"/>
    </row>
    <row r="93" spans="1:93" s="41" customFormat="1" ht="32.25" customHeight="1">
      <c r="A93" s="40">
        <v>602</v>
      </c>
      <c r="B93" s="40">
        <v>10120610230</v>
      </c>
      <c r="C93" s="51" t="s">
        <v>123</v>
      </c>
      <c r="D93" s="51" t="s">
        <v>87</v>
      </c>
      <c r="E93" s="137" t="s">
        <v>132</v>
      </c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9"/>
      <c r="AU93" s="118">
        <v>148880</v>
      </c>
      <c r="AV93" s="119"/>
      <c r="AW93" s="119"/>
      <c r="AX93" s="119"/>
      <c r="AY93" s="119"/>
      <c r="AZ93" s="119"/>
      <c r="BA93" s="119"/>
      <c r="BB93" s="119"/>
      <c r="BC93" s="119"/>
      <c r="BD93" s="119"/>
      <c r="BE93" s="120"/>
      <c r="BF93" s="46"/>
      <c r="BG93" s="46"/>
      <c r="BH93" s="46"/>
      <c r="BI93" s="46"/>
      <c r="BJ93" s="46"/>
      <c r="BK93" s="46"/>
      <c r="BL93" s="121">
        <v>148880</v>
      </c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>
        <v>148880</v>
      </c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</row>
    <row r="94" spans="1:93" s="41" customFormat="1" ht="32.25" customHeight="1">
      <c r="A94" s="40">
        <v>602</v>
      </c>
      <c r="B94" s="40" t="s">
        <v>177</v>
      </c>
      <c r="C94" s="51" t="s">
        <v>123</v>
      </c>
      <c r="D94" s="51" t="s">
        <v>87</v>
      </c>
      <c r="E94" s="137" t="s">
        <v>132</v>
      </c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9"/>
      <c r="AU94" s="118">
        <v>294440</v>
      </c>
      <c r="AV94" s="119"/>
      <c r="AW94" s="119"/>
      <c r="AX94" s="119"/>
      <c r="AY94" s="119"/>
      <c r="AZ94" s="119"/>
      <c r="BA94" s="119"/>
      <c r="BB94" s="119"/>
      <c r="BC94" s="119"/>
      <c r="BD94" s="119"/>
      <c r="BE94" s="120"/>
      <c r="BF94" s="46"/>
      <c r="BG94" s="46"/>
      <c r="BH94" s="46"/>
      <c r="BI94" s="46"/>
      <c r="BJ94" s="46"/>
      <c r="BK94" s="46"/>
      <c r="BL94" s="121">
        <v>294440</v>
      </c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>
        <v>294440</v>
      </c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</row>
    <row r="95" spans="1:93" s="41" customFormat="1" ht="15">
      <c r="A95" s="40"/>
      <c r="B95" s="40"/>
      <c r="C95" s="40"/>
      <c r="D95" s="40"/>
      <c r="E95" s="133" t="s">
        <v>82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26">
        <f>AU96+AU97</f>
        <v>443320</v>
      </c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46"/>
      <c r="BG95" s="46"/>
      <c r="BH95" s="46"/>
      <c r="BI95" s="46"/>
      <c r="BJ95" s="46"/>
      <c r="BK95" s="46"/>
      <c r="BL95" s="126">
        <v>443320</v>
      </c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>
        <v>443320</v>
      </c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</row>
    <row r="96" spans="1:93" s="41" customFormat="1" ht="15">
      <c r="A96" s="40"/>
      <c r="B96" s="40">
        <v>10120610230</v>
      </c>
      <c r="C96" s="40">
        <v>244</v>
      </c>
      <c r="D96" s="72">
        <v>226</v>
      </c>
      <c r="E96" s="125" t="s">
        <v>197</v>
      </c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1">
        <v>148880</v>
      </c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47"/>
      <c r="BG96" s="47"/>
      <c r="BH96" s="47"/>
      <c r="BI96" s="47"/>
      <c r="BJ96" s="47"/>
      <c r="BK96" s="47"/>
      <c r="BL96" s="121">
        <v>148880</v>
      </c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>
        <v>148880</v>
      </c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</row>
    <row r="97" spans="1:93" s="41" customFormat="1" ht="15">
      <c r="A97" s="40">
        <v>602</v>
      </c>
      <c r="B97" s="40" t="s">
        <v>177</v>
      </c>
      <c r="C97" s="40">
        <v>244</v>
      </c>
      <c r="D97" s="40">
        <v>226</v>
      </c>
      <c r="E97" s="125" t="s">
        <v>94</v>
      </c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18">
        <v>294440</v>
      </c>
      <c r="AV97" s="119"/>
      <c r="AW97" s="119"/>
      <c r="AX97" s="119"/>
      <c r="AY97" s="119"/>
      <c r="AZ97" s="119"/>
      <c r="BA97" s="119"/>
      <c r="BB97" s="119"/>
      <c r="BC97" s="119"/>
      <c r="BD97" s="119"/>
      <c r="BE97" s="120"/>
      <c r="BF97" s="46"/>
      <c r="BG97" s="46"/>
      <c r="BH97" s="46"/>
      <c r="BI97" s="46"/>
      <c r="BJ97" s="46"/>
      <c r="BK97" s="46"/>
      <c r="BL97" s="121">
        <v>294440</v>
      </c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>
        <v>294440</v>
      </c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</row>
    <row r="98" spans="1:93" s="41" customFormat="1" ht="30" customHeight="1">
      <c r="A98" s="40"/>
      <c r="B98" s="40"/>
      <c r="C98" s="40"/>
      <c r="D98" s="40"/>
      <c r="E98" s="133" t="s">
        <v>83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21">
        <f>AU99+AU100</f>
        <v>37800</v>
      </c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47"/>
      <c r="BG98" s="47"/>
      <c r="BH98" s="47"/>
      <c r="BI98" s="47"/>
      <c r="BJ98" s="47"/>
      <c r="BK98" s="47"/>
      <c r="BL98" s="118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20"/>
      <c r="CB98" s="118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20"/>
    </row>
    <row r="99" spans="1:93" s="41" customFormat="1" ht="15">
      <c r="A99" s="40">
        <v>602</v>
      </c>
      <c r="B99" s="40">
        <v>19990610230</v>
      </c>
      <c r="C99" s="40">
        <v>130</v>
      </c>
      <c r="D99" s="69">
        <v>0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1">
        <v>25520</v>
      </c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47"/>
      <c r="BG99" s="47"/>
      <c r="BH99" s="47"/>
      <c r="BI99" s="47"/>
      <c r="BJ99" s="47"/>
      <c r="BK99" s="47"/>
      <c r="BL99" s="118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20"/>
      <c r="CB99" s="118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20"/>
    </row>
    <row r="100" spans="1:93" s="41" customFormat="1" ht="15">
      <c r="A100" s="40">
        <v>602</v>
      </c>
      <c r="B100" s="40" t="s">
        <v>195</v>
      </c>
      <c r="C100" s="40">
        <v>130</v>
      </c>
      <c r="D100" s="69">
        <v>0</v>
      </c>
      <c r="E100" s="122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4"/>
      <c r="AU100" s="118">
        <v>12280</v>
      </c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60"/>
      <c r="BG100" s="60"/>
      <c r="BH100" s="60"/>
      <c r="BI100" s="60"/>
      <c r="BJ100" s="60"/>
      <c r="BK100" s="70"/>
      <c r="BL100" s="118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20"/>
      <c r="CB100" s="134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6"/>
    </row>
    <row r="101" spans="1:93" s="41" customFormat="1" ht="15">
      <c r="A101" s="40"/>
      <c r="B101" s="40"/>
      <c r="C101" s="40"/>
      <c r="D101" s="40"/>
      <c r="E101" s="145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7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18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20"/>
      <c r="CB101" s="118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20"/>
    </row>
    <row r="102" spans="1:93" s="41" customFormat="1" ht="30" customHeight="1">
      <c r="A102" s="40"/>
      <c r="B102" s="40"/>
      <c r="C102" s="40"/>
      <c r="D102" s="40"/>
      <c r="E102" s="133" t="s">
        <v>80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47"/>
      <c r="BG102" s="47"/>
      <c r="BH102" s="47"/>
      <c r="BI102" s="47"/>
      <c r="BJ102" s="47"/>
      <c r="BK102" s="47"/>
      <c r="BL102" s="118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20"/>
      <c r="CB102" s="118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20"/>
    </row>
    <row r="103" spans="1:93" ht="81.75" customHeight="1">
      <c r="A103" s="40">
        <v>602</v>
      </c>
      <c r="B103" s="40">
        <v>10120420010</v>
      </c>
      <c r="C103" s="51" t="s">
        <v>123</v>
      </c>
      <c r="D103" s="51" t="s">
        <v>87</v>
      </c>
      <c r="E103" s="133" t="s">
        <v>205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26">
        <f>AU104</f>
        <v>68900</v>
      </c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68">
        <v>68900</v>
      </c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26">
        <v>68900</v>
      </c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</row>
    <row r="104" spans="1:100" s="41" customFormat="1" ht="15" customHeight="1">
      <c r="A104" s="40"/>
      <c r="B104" s="40"/>
      <c r="C104" s="40"/>
      <c r="D104" s="40"/>
      <c r="E104" s="133" t="s">
        <v>81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26">
        <f>AU105</f>
        <v>68900</v>
      </c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>
        <v>68900</v>
      </c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>
        <v>68900</v>
      </c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V104" s="42"/>
    </row>
    <row r="105" spans="1:100" s="41" customFormat="1" ht="15" customHeight="1">
      <c r="A105" s="40">
        <v>602</v>
      </c>
      <c r="B105" s="40" t="s">
        <v>207</v>
      </c>
      <c r="C105" s="40">
        <v>130</v>
      </c>
      <c r="D105" s="51" t="s">
        <v>87</v>
      </c>
      <c r="E105" s="145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7"/>
      <c r="AU105" s="121">
        <v>68900</v>
      </c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>
        <v>68900</v>
      </c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>
        <v>68900</v>
      </c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V105" s="42"/>
    </row>
    <row r="106" spans="1:100" s="41" customFormat="1" ht="15" customHeight="1">
      <c r="A106" s="40"/>
      <c r="B106" s="40"/>
      <c r="C106" s="40"/>
      <c r="D106" s="40"/>
      <c r="E106" s="145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7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46"/>
      <c r="BG106" s="46"/>
      <c r="BH106" s="46"/>
      <c r="BI106" s="46"/>
      <c r="BJ106" s="46"/>
      <c r="BK106" s="4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V106" s="42"/>
    </row>
    <row r="107" spans="1:93" s="41" customFormat="1" ht="15">
      <c r="A107" s="40"/>
      <c r="B107" s="40"/>
      <c r="C107" s="40"/>
      <c r="D107" s="40"/>
      <c r="E107" s="133" t="s">
        <v>82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26">
        <f>AU108+AU109+AU110</f>
        <v>68900</v>
      </c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46"/>
      <c r="BG107" s="46"/>
      <c r="BH107" s="46"/>
      <c r="BI107" s="46"/>
      <c r="BJ107" s="46"/>
      <c r="BK107" s="46"/>
      <c r="BL107" s="126">
        <v>68900</v>
      </c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>
        <v>68900</v>
      </c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</row>
    <row r="108" spans="1:93" s="41" customFormat="1" ht="15">
      <c r="A108" s="40">
        <v>602</v>
      </c>
      <c r="B108" s="40" t="s">
        <v>207</v>
      </c>
      <c r="C108" s="40">
        <v>244</v>
      </c>
      <c r="D108" s="40">
        <v>221</v>
      </c>
      <c r="E108" s="137" t="s">
        <v>211</v>
      </c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9"/>
      <c r="AU108" s="121">
        <v>8900</v>
      </c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>
        <v>8900</v>
      </c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>
        <v>8900</v>
      </c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</row>
    <row r="109" spans="1:93" s="41" customFormat="1" ht="15">
      <c r="A109" s="40">
        <v>602</v>
      </c>
      <c r="B109" s="40" t="s">
        <v>207</v>
      </c>
      <c r="C109" s="40">
        <v>244</v>
      </c>
      <c r="D109" s="40">
        <v>225</v>
      </c>
      <c r="E109" s="137" t="s">
        <v>212</v>
      </c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9"/>
      <c r="AU109" s="118">
        <v>25000</v>
      </c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20"/>
      <c r="BF109" s="46"/>
      <c r="BG109" s="46"/>
      <c r="BH109" s="46"/>
      <c r="BI109" s="46"/>
      <c r="BJ109" s="46"/>
      <c r="BK109" s="46"/>
      <c r="BL109" s="121">
        <v>25000</v>
      </c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>
        <v>25000</v>
      </c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</row>
    <row r="110" spans="1:93" s="41" customFormat="1" ht="15">
      <c r="A110" s="40">
        <v>602</v>
      </c>
      <c r="B110" s="40" t="s">
        <v>207</v>
      </c>
      <c r="C110" s="40">
        <v>244</v>
      </c>
      <c r="D110" s="40">
        <v>226</v>
      </c>
      <c r="E110" s="137" t="s">
        <v>197</v>
      </c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9"/>
      <c r="AU110" s="118">
        <v>35000</v>
      </c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20"/>
      <c r="BF110" s="46"/>
      <c r="BG110" s="46"/>
      <c r="BH110" s="46"/>
      <c r="BI110" s="46"/>
      <c r="BJ110" s="46"/>
      <c r="BK110" s="46"/>
      <c r="BL110" s="121">
        <v>35000</v>
      </c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>
        <v>35000</v>
      </c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</row>
    <row r="111" spans="1:93" s="41" customFormat="1" ht="15">
      <c r="A111" s="40"/>
      <c r="B111" s="40"/>
      <c r="C111" s="40"/>
      <c r="D111" s="40"/>
      <c r="E111" s="145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7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46"/>
      <c r="BG111" s="46"/>
      <c r="BH111" s="46"/>
      <c r="BI111" s="46"/>
      <c r="BJ111" s="46"/>
      <c r="BK111" s="4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</row>
    <row r="112" spans="1:93" s="41" customFormat="1" ht="15">
      <c r="A112" s="40"/>
      <c r="B112" s="40"/>
      <c r="C112" s="40"/>
      <c r="D112" s="40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1">
        <v>0</v>
      </c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47"/>
      <c r="BG112" s="47"/>
      <c r="BH112" s="47"/>
      <c r="BI112" s="47"/>
      <c r="BJ112" s="47"/>
      <c r="BK112" s="47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</row>
    <row r="113" spans="1:93" ht="77.25" customHeight="1">
      <c r="A113" s="40"/>
      <c r="B113" s="40"/>
      <c r="C113" s="40"/>
      <c r="D113" s="40"/>
      <c r="E113" s="161" t="s">
        <v>206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3"/>
      <c r="AU113" s="126">
        <v>36000</v>
      </c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68">
        <v>36000</v>
      </c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26">
        <v>36000</v>
      </c>
      <c r="CC113" s="126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</row>
    <row r="114" spans="1:100" s="41" customFormat="1" ht="15" customHeight="1">
      <c r="A114" s="40"/>
      <c r="B114" s="40"/>
      <c r="C114" s="40"/>
      <c r="D114" s="40"/>
      <c r="E114" s="133" t="s">
        <v>81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26">
        <v>36000</v>
      </c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>
        <v>36000</v>
      </c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>
        <v>36000</v>
      </c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V114" s="42"/>
    </row>
    <row r="115" spans="1:100" s="41" customFormat="1" ht="15" customHeight="1">
      <c r="A115" s="40">
        <v>602</v>
      </c>
      <c r="B115" s="40">
        <v>10120420010</v>
      </c>
      <c r="C115" s="40">
        <v>130</v>
      </c>
      <c r="D115" s="51" t="s">
        <v>87</v>
      </c>
      <c r="E115" s="140" t="s">
        <v>213</v>
      </c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21">
        <v>36000</v>
      </c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>
        <v>36000</v>
      </c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>
        <v>36000</v>
      </c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V115" s="42"/>
    </row>
    <row r="116" spans="1:100" s="41" customFormat="1" ht="15" customHeight="1">
      <c r="A116" s="40"/>
      <c r="B116" s="40"/>
      <c r="C116" s="40"/>
      <c r="D116" s="40"/>
      <c r="E116" s="145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7"/>
      <c r="AU116" s="130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2"/>
      <c r="BF116" s="46"/>
      <c r="BG116" s="46"/>
      <c r="BH116" s="46"/>
      <c r="BI116" s="46"/>
      <c r="BJ116" s="46"/>
      <c r="BK116" s="4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V116" s="42"/>
    </row>
    <row r="117" spans="1:93" s="41" customFormat="1" ht="15">
      <c r="A117" s="40"/>
      <c r="B117" s="40"/>
      <c r="C117" s="40"/>
      <c r="D117" s="40"/>
      <c r="E117" s="133" t="s">
        <v>82</v>
      </c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26">
        <v>36000</v>
      </c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46"/>
      <c r="BG117" s="46"/>
      <c r="BH117" s="46"/>
      <c r="BI117" s="46"/>
      <c r="BJ117" s="46"/>
      <c r="BK117" s="46"/>
      <c r="BL117" s="126">
        <v>36000</v>
      </c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>
        <v>36000</v>
      </c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</row>
    <row r="118" spans="1:93" s="41" customFormat="1" ht="15" customHeight="1">
      <c r="A118" s="40">
        <v>602</v>
      </c>
      <c r="B118" s="40">
        <v>10120420010</v>
      </c>
      <c r="C118" s="40">
        <v>244</v>
      </c>
      <c r="D118" s="40">
        <v>225</v>
      </c>
      <c r="E118" s="137" t="s">
        <v>212</v>
      </c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9"/>
      <c r="AU118" s="121">
        <v>36000</v>
      </c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>
        <v>36000</v>
      </c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>
        <v>36000</v>
      </c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</row>
    <row r="119" spans="1:93" s="41" customFormat="1" ht="30" customHeight="1">
      <c r="A119" s="40"/>
      <c r="B119" s="40"/>
      <c r="C119" s="40"/>
      <c r="D119" s="40"/>
      <c r="E119" s="133" t="s">
        <v>83</v>
      </c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21">
        <v>0</v>
      </c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47"/>
      <c r="BG119" s="47"/>
      <c r="BH119" s="47"/>
      <c r="BI119" s="47"/>
      <c r="BJ119" s="47"/>
      <c r="BK119" s="47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</row>
    <row r="120" spans="1:93" s="41" customFormat="1" ht="88.5" customHeight="1">
      <c r="A120" s="40"/>
      <c r="B120" s="40"/>
      <c r="C120" s="40"/>
      <c r="D120" s="40"/>
      <c r="E120" s="161" t="s">
        <v>208</v>
      </c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3"/>
      <c r="AU120" s="118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20"/>
      <c r="BF120" s="47"/>
      <c r="BG120" s="47"/>
      <c r="BH120" s="47"/>
      <c r="BI120" s="47"/>
      <c r="BJ120" s="47"/>
      <c r="BK120" s="47"/>
      <c r="BL120" s="118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20"/>
      <c r="CB120" s="118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20"/>
    </row>
    <row r="121" spans="1:93" s="41" customFormat="1" ht="14.25" customHeight="1">
      <c r="A121" s="40"/>
      <c r="B121" s="40"/>
      <c r="C121" s="40"/>
      <c r="D121" s="40"/>
      <c r="E121" s="133" t="s">
        <v>81</v>
      </c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0">
        <v>52360</v>
      </c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2"/>
      <c r="BF121" s="47"/>
      <c r="BG121" s="47"/>
      <c r="BH121" s="47"/>
      <c r="BI121" s="47"/>
      <c r="BJ121" s="47"/>
      <c r="BK121" s="47"/>
      <c r="BL121" s="130">
        <v>52360</v>
      </c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2"/>
      <c r="CB121" s="130">
        <v>52360</v>
      </c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2"/>
    </row>
    <row r="122" spans="1:93" s="41" customFormat="1" ht="28.5" customHeight="1">
      <c r="A122" s="40">
        <v>602</v>
      </c>
      <c r="B122" s="40">
        <v>10120420020</v>
      </c>
      <c r="C122" s="40">
        <v>130</v>
      </c>
      <c r="D122" s="51" t="s">
        <v>87</v>
      </c>
      <c r="E122" s="125" t="s">
        <v>209</v>
      </c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18">
        <v>52260</v>
      </c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20"/>
      <c r="BF122" s="47"/>
      <c r="BG122" s="47"/>
      <c r="BH122" s="47"/>
      <c r="BI122" s="47"/>
      <c r="BJ122" s="47"/>
      <c r="BK122" s="47"/>
      <c r="BL122" s="118">
        <v>52260</v>
      </c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20"/>
      <c r="CB122" s="118">
        <v>52260</v>
      </c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20"/>
    </row>
    <row r="123" spans="1:93" s="41" customFormat="1" ht="30" customHeight="1">
      <c r="A123" s="40"/>
      <c r="B123" s="40"/>
      <c r="C123" s="40"/>
      <c r="D123" s="40"/>
      <c r="E123" s="133" t="s">
        <v>82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57">
        <v>52360</v>
      </c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47"/>
      <c r="BL123" s="157">
        <v>52360</v>
      </c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>
        <v>52360</v>
      </c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</row>
    <row r="124" spans="1:93" s="41" customFormat="1" ht="30" customHeight="1">
      <c r="A124" s="40">
        <v>602</v>
      </c>
      <c r="B124" s="40">
        <v>10120420020</v>
      </c>
      <c r="C124" s="40">
        <v>244</v>
      </c>
      <c r="D124" s="40">
        <v>225</v>
      </c>
      <c r="E124" s="137" t="s">
        <v>212</v>
      </c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9"/>
      <c r="AU124" s="121">
        <v>52360</v>
      </c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50">
        <v>52360</v>
      </c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>
        <v>52360</v>
      </c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</row>
    <row r="125" spans="1:93" s="41" customFormat="1" ht="30" customHeight="1">
      <c r="A125" s="40"/>
      <c r="B125" s="40"/>
      <c r="C125" s="40"/>
      <c r="D125" s="40"/>
      <c r="E125" s="145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7"/>
      <c r="AU125" s="141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3"/>
      <c r="BK125" s="47"/>
      <c r="BL125" s="141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3"/>
      <c r="CB125" s="141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3"/>
    </row>
    <row r="126" spans="1:93" s="41" customFormat="1" ht="15">
      <c r="A126" s="40"/>
      <c r="B126" s="40"/>
      <c r="C126" s="40"/>
      <c r="D126" s="40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1">
        <v>0</v>
      </c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47"/>
      <c r="BG126" s="47"/>
      <c r="BH126" s="47"/>
      <c r="BI126" s="47"/>
      <c r="BJ126" s="47"/>
      <c r="BK126" s="47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</row>
    <row r="127" spans="1:93" s="41" customFormat="1" ht="33.75" customHeight="1">
      <c r="A127" s="167" t="s">
        <v>105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3"/>
    </row>
    <row r="128" spans="1:93" s="41" customFormat="1" ht="33.75" customHeight="1">
      <c r="A128" s="45"/>
      <c r="B128" s="45"/>
      <c r="C128" s="45"/>
      <c r="D128" s="45"/>
      <c r="E128" s="133" t="s">
        <v>80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49">
        <f>SUM(AU129:BE137)</f>
        <v>149512.56</v>
      </c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45"/>
      <c r="BG128" s="45"/>
      <c r="BH128" s="45"/>
      <c r="BI128" s="45"/>
      <c r="BJ128" s="45"/>
      <c r="BK128" s="45"/>
      <c r="BL128" s="141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3"/>
      <c r="CB128" s="141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3"/>
    </row>
    <row r="129" spans="1:93" s="41" customFormat="1" ht="15">
      <c r="A129" s="40">
        <v>602</v>
      </c>
      <c r="B129" s="40">
        <v>29990120020</v>
      </c>
      <c r="C129" s="51" t="s">
        <v>21</v>
      </c>
      <c r="D129" s="51" t="s">
        <v>87</v>
      </c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50">
        <v>29190</v>
      </c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45"/>
      <c r="BG129" s="45"/>
      <c r="BH129" s="45"/>
      <c r="BI129" s="45"/>
      <c r="BJ129" s="45"/>
      <c r="BK129" s="45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</row>
    <row r="130" spans="1:93" s="41" customFormat="1" ht="15">
      <c r="A130" s="40">
        <v>602</v>
      </c>
      <c r="B130" s="40">
        <v>29990220010</v>
      </c>
      <c r="C130" s="51" t="s">
        <v>21</v>
      </c>
      <c r="D130" s="51" t="s">
        <v>87</v>
      </c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50">
        <v>3687.96</v>
      </c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45"/>
      <c r="BG130" s="45"/>
      <c r="BH130" s="45"/>
      <c r="BI130" s="45"/>
      <c r="BJ130" s="45"/>
      <c r="BK130" s="45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</row>
    <row r="131" spans="1:93" s="41" customFormat="1" ht="15">
      <c r="A131" s="40">
        <v>602</v>
      </c>
      <c r="B131" s="40">
        <v>29990420010</v>
      </c>
      <c r="C131" s="51" t="s">
        <v>21</v>
      </c>
      <c r="D131" s="51" t="s">
        <v>87</v>
      </c>
      <c r="E131" s="145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7"/>
      <c r="AU131" s="127">
        <v>4290</v>
      </c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9"/>
      <c r="BF131" s="45"/>
      <c r="BG131" s="45"/>
      <c r="BH131" s="45"/>
      <c r="BI131" s="45"/>
      <c r="BJ131" s="45"/>
      <c r="BK131" s="45"/>
      <c r="BL131" s="127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9"/>
      <c r="CB131" s="127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9"/>
    </row>
    <row r="132" spans="1:93" s="41" customFormat="1" ht="15">
      <c r="A132" s="40">
        <v>602</v>
      </c>
      <c r="B132" s="40">
        <v>2999042020</v>
      </c>
      <c r="C132" s="51" t="s">
        <v>21</v>
      </c>
      <c r="D132" s="51" t="s">
        <v>87</v>
      </c>
      <c r="E132" s="145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7"/>
      <c r="AU132" s="127">
        <v>14253</v>
      </c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9"/>
      <c r="BF132" s="45"/>
      <c r="BG132" s="45"/>
      <c r="BH132" s="45"/>
      <c r="BI132" s="45"/>
      <c r="BJ132" s="45"/>
      <c r="BK132" s="45"/>
      <c r="BL132" s="127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9"/>
      <c r="CB132" s="127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9"/>
    </row>
    <row r="133" spans="1:93" s="41" customFormat="1" ht="15">
      <c r="A133" s="40">
        <v>602</v>
      </c>
      <c r="B133" s="40">
        <v>29990510250</v>
      </c>
      <c r="C133" s="51" t="s">
        <v>21</v>
      </c>
      <c r="D133" s="51" t="s">
        <v>87</v>
      </c>
      <c r="E133" s="145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7"/>
      <c r="AU133" s="127">
        <v>2244.64</v>
      </c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9"/>
      <c r="BF133" s="45"/>
      <c r="BG133" s="45"/>
      <c r="BH133" s="45"/>
      <c r="BI133" s="45"/>
      <c r="BJ133" s="45"/>
      <c r="BK133" s="45"/>
      <c r="BL133" s="127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9"/>
      <c r="CB133" s="127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9"/>
    </row>
    <row r="134" spans="1:93" s="41" customFormat="1" ht="15">
      <c r="A134" s="40">
        <v>602</v>
      </c>
      <c r="B134" s="40">
        <v>2990520660</v>
      </c>
      <c r="C134" s="51" t="s">
        <v>21</v>
      </c>
      <c r="D134" s="51" t="s">
        <v>87</v>
      </c>
      <c r="E134" s="145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7"/>
      <c r="AU134" s="127">
        <v>2340</v>
      </c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9"/>
      <c r="BF134" s="45"/>
      <c r="BG134" s="45"/>
      <c r="BH134" s="45"/>
      <c r="BI134" s="45"/>
      <c r="BJ134" s="45"/>
      <c r="BK134" s="45"/>
      <c r="BL134" s="127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9"/>
      <c r="CB134" s="127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9"/>
    </row>
    <row r="135" spans="1:93" s="41" customFormat="1" ht="15">
      <c r="A135" s="40">
        <v>602</v>
      </c>
      <c r="B135" s="40" t="s">
        <v>178</v>
      </c>
      <c r="C135" s="51" t="s">
        <v>21</v>
      </c>
      <c r="D135" s="51" t="s">
        <v>87</v>
      </c>
      <c r="E135" s="145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7"/>
      <c r="AU135" s="127">
        <v>26754.37</v>
      </c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9"/>
      <c r="BF135" s="45"/>
      <c r="BG135" s="45"/>
      <c r="BH135" s="45"/>
      <c r="BI135" s="45"/>
      <c r="BJ135" s="45"/>
      <c r="BK135" s="45"/>
      <c r="BL135" s="127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9"/>
      <c r="CB135" s="127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9"/>
    </row>
    <row r="136" spans="1:93" s="41" customFormat="1" ht="15">
      <c r="A136" s="40">
        <v>602</v>
      </c>
      <c r="B136" s="40" t="s">
        <v>189</v>
      </c>
      <c r="C136" s="51" t="s">
        <v>21</v>
      </c>
      <c r="D136" s="51" t="s">
        <v>87</v>
      </c>
      <c r="E136" s="145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7"/>
      <c r="AU136" s="127">
        <v>66748.38</v>
      </c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9"/>
      <c r="BF136" s="45"/>
      <c r="BG136" s="45"/>
      <c r="BH136" s="45"/>
      <c r="BI136" s="45"/>
      <c r="BJ136" s="45"/>
      <c r="BK136" s="45"/>
      <c r="BL136" s="127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9"/>
      <c r="CB136" s="127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9"/>
    </row>
    <row r="137" spans="1:93" s="41" customFormat="1" ht="15">
      <c r="A137" s="40">
        <v>602</v>
      </c>
      <c r="B137" s="40" t="s">
        <v>190</v>
      </c>
      <c r="C137" s="51" t="s">
        <v>21</v>
      </c>
      <c r="D137" s="51" t="s">
        <v>87</v>
      </c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50">
        <v>4.21</v>
      </c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45"/>
      <c r="BG137" s="45"/>
      <c r="BH137" s="45"/>
      <c r="BI137" s="45"/>
      <c r="BJ137" s="45"/>
      <c r="BK137" s="45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</row>
    <row r="138" spans="1:100" s="41" customFormat="1" ht="15">
      <c r="A138" s="45"/>
      <c r="B138" s="45"/>
      <c r="C138" s="45"/>
      <c r="D138" s="45"/>
      <c r="E138" s="133" t="s">
        <v>81</v>
      </c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53">
        <f>AU146+AU147</f>
        <v>233330</v>
      </c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48"/>
      <c r="BG138" s="48"/>
      <c r="BH138" s="48"/>
      <c r="BI138" s="48"/>
      <c r="BJ138" s="48"/>
      <c r="BK138" s="48"/>
      <c r="BL138" s="157">
        <v>233330</v>
      </c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>
        <v>233330</v>
      </c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V138" s="67"/>
    </row>
    <row r="139" spans="1:93" s="41" customFormat="1" ht="68.25" customHeight="1">
      <c r="A139" s="40">
        <v>602</v>
      </c>
      <c r="B139" s="40">
        <v>20120120020</v>
      </c>
      <c r="C139" s="51" t="s">
        <v>21</v>
      </c>
      <c r="D139" s="51" t="s">
        <v>87</v>
      </c>
      <c r="E139" s="137" t="s">
        <v>134</v>
      </c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9"/>
      <c r="AU139" s="154">
        <f>AU149</f>
        <v>0</v>
      </c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6"/>
      <c r="BF139" s="49"/>
      <c r="BG139" s="49"/>
      <c r="BH139" s="49"/>
      <c r="BI139" s="49"/>
      <c r="BJ139" s="49"/>
      <c r="BK139" s="49"/>
      <c r="BL139" s="127">
        <v>0</v>
      </c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9"/>
      <c r="CB139" s="127">
        <v>0</v>
      </c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9"/>
    </row>
    <row r="140" spans="1:93" s="41" customFormat="1" ht="79.5" customHeight="1">
      <c r="A140" s="40">
        <v>602</v>
      </c>
      <c r="B140" s="40">
        <v>20120220010</v>
      </c>
      <c r="C140" s="51" t="s">
        <v>21</v>
      </c>
      <c r="D140" s="51" t="s">
        <v>87</v>
      </c>
      <c r="E140" s="137" t="s">
        <v>135</v>
      </c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9"/>
      <c r="AU140" s="154">
        <v>0</v>
      </c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6"/>
      <c r="BF140" s="49"/>
      <c r="BG140" s="49"/>
      <c r="BH140" s="49"/>
      <c r="BI140" s="49"/>
      <c r="BJ140" s="49"/>
      <c r="BK140" s="49"/>
      <c r="BL140" s="127">
        <v>0</v>
      </c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9"/>
      <c r="CB140" s="127">
        <v>0</v>
      </c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9"/>
    </row>
    <row r="141" spans="1:93" s="41" customFormat="1" ht="63" customHeight="1">
      <c r="A141" s="40">
        <v>602</v>
      </c>
      <c r="B141" s="40">
        <v>20120220040</v>
      </c>
      <c r="C141" s="51" t="s">
        <v>21</v>
      </c>
      <c r="D141" s="51" t="s">
        <v>87</v>
      </c>
      <c r="E141" s="137" t="s">
        <v>138</v>
      </c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9"/>
      <c r="AU141" s="154">
        <f>AU156</f>
        <v>0</v>
      </c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6"/>
      <c r="BF141" s="49"/>
      <c r="BG141" s="49"/>
      <c r="BH141" s="49"/>
      <c r="BI141" s="49"/>
      <c r="BJ141" s="49"/>
      <c r="BK141" s="49"/>
      <c r="BL141" s="127">
        <v>0</v>
      </c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9"/>
      <c r="CB141" s="127">
        <v>0</v>
      </c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9"/>
    </row>
    <row r="142" spans="1:93" s="41" customFormat="1" ht="51.75" customHeight="1">
      <c r="A142" s="40">
        <v>602</v>
      </c>
      <c r="B142" s="40">
        <v>20120220050</v>
      </c>
      <c r="C142" s="51" t="s">
        <v>21</v>
      </c>
      <c r="D142" s="51" t="s">
        <v>87</v>
      </c>
      <c r="E142" s="137" t="s">
        <v>148</v>
      </c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9"/>
      <c r="AU142" s="154">
        <f>AU159</f>
        <v>0</v>
      </c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6"/>
      <c r="BF142" s="49"/>
      <c r="BG142" s="49"/>
      <c r="BH142" s="49"/>
      <c r="BI142" s="49"/>
      <c r="BJ142" s="49"/>
      <c r="BK142" s="49"/>
      <c r="BL142" s="127">
        <v>0</v>
      </c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9"/>
      <c r="CB142" s="127">
        <v>0</v>
      </c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9"/>
    </row>
    <row r="143" spans="1:93" s="41" customFormat="1" ht="54" customHeight="1">
      <c r="A143" s="40">
        <v>602</v>
      </c>
      <c r="B143" s="40">
        <v>20120220060</v>
      </c>
      <c r="C143" s="51" t="s">
        <v>21</v>
      </c>
      <c r="D143" s="51" t="s">
        <v>87</v>
      </c>
      <c r="E143" s="137" t="s">
        <v>139</v>
      </c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9"/>
      <c r="AU143" s="154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6"/>
      <c r="BF143" s="49"/>
      <c r="BG143" s="49"/>
      <c r="BH143" s="49"/>
      <c r="BI143" s="49"/>
      <c r="BJ143" s="49"/>
      <c r="BK143" s="49"/>
      <c r="BL143" s="127">
        <v>0</v>
      </c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9"/>
      <c r="CB143" s="127">
        <v>0</v>
      </c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9"/>
    </row>
    <row r="144" spans="1:93" s="41" customFormat="1" ht="69.75" customHeight="1">
      <c r="A144" s="40">
        <v>602</v>
      </c>
      <c r="B144" s="40">
        <v>20120320020</v>
      </c>
      <c r="C144" s="51" t="s">
        <v>21</v>
      </c>
      <c r="D144" s="51" t="s">
        <v>87</v>
      </c>
      <c r="E144" s="137" t="s">
        <v>143</v>
      </c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9"/>
      <c r="AU144" s="154">
        <v>0</v>
      </c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6"/>
      <c r="BF144" s="49"/>
      <c r="BG144" s="49"/>
      <c r="BH144" s="49"/>
      <c r="BI144" s="49"/>
      <c r="BJ144" s="49"/>
      <c r="BK144" s="49"/>
      <c r="BL144" s="127">
        <v>0</v>
      </c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9"/>
      <c r="CB144" s="127">
        <v>0</v>
      </c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9"/>
    </row>
    <row r="145" spans="1:93" s="41" customFormat="1" ht="51" customHeight="1">
      <c r="A145" s="40">
        <v>602</v>
      </c>
      <c r="B145" s="40">
        <v>20120420030</v>
      </c>
      <c r="C145" s="51" t="s">
        <v>21</v>
      </c>
      <c r="D145" s="51" t="s">
        <v>87</v>
      </c>
      <c r="E145" s="137" t="s">
        <v>146</v>
      </c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9"/>
      <c r="AU145" s="154">
        <f>AU175</f>
        <v>0</v>
      </c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6"/>
      <c r="BF145" s="49"/>
      <c r="BG145" s="49"/>
      <c r="BH145" s="49"/>
      <c r="BI145" s="49"/>
      <c r="BJ145" s="49"/>
      <c r="BK145" s="49"/>
      <c r="BL145" s="127">
        <v>0</v>
      </c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9"/>
      <c r="CB145" s="127">
        <v>0</v>
      </c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9"/>
    </row>
    <row r="146" spans="1:93" s="41" customFormat="1" ht="63.75" customHeight="1">
      <c r="A146" s="40">
        <v>602</v>
      </c>
      <c r="B146" s="40">
        <v>20120510250</v>
      </c>
      <c r="C146" s="51" t="s">
        <v>21</v>
      </c>
      <c r="D146" s="51" t="s">
        <v>87</v>
      </c>
      <c r="E146" s="137" t="s">
        <v>147</v>
      </c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9"/>
      <c r="AU146" s="154">
        <v>133330</v>
      </c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6"/>
      <c r="BF146" s="49"/>
      <c r="BG146" s="49"/>
      <c r="BH146" s="49"/>
      <c r="BI146" s="49"/>
      <c r="BJ146" s="49"/>
      <c r="BK146" s="49"/>
      <c r="BL146" s="127">
        <v>133330</v>
      </c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9"/>
      <c r="CB146" s="127">
        <v>133330</v>
      </c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9"/>
    </row>
    <row r="147" spans="1:93" s="41" customFormat="1" ht="69.75" customHeight="1">
      <c r="A147" s="40">
        <v>602</v>
      </c>
      <c r="B147" s="40" t="s">
        <v>181</v>
      </c>
      <c r="C147" s="40">
        <v>180</v>
      </c>
      <c r="D147" s="51" t="s">
        <v>87</v>
      </c>
      <c r="E147" s="137" t="s">
        <v>210</v>
      </c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9"/>
      <c r="AU147" s="154">
        <v>100000</v>
      </c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6"/>
      <c r="BF147" s="49"/>
      <c r="BG147" s="49"/>
      <c r="BH147" s="49"/>
      <c r="BI147" s="49"/>
      <c r="BJ147" s="49"/>
      <c r="BK147" s="49"/>
      <c r="BL147" s="150">
        <v>100000</v>
      </c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>
        <v>100000</v>
      </c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</row>
    <row r="148" spans="1:93" s="41" customFormat="1" ht="15">
      <c r="A148" s="40"/>
      <c r="B148" s="40"/>
      <c r="C148" s="40"/>
      <c r="D148" s="40"/>
      <c r="E148" s="133" t="s">
        <v>82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53">
        <f>AU178</f>
        <v>233330</v>
      </c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49"/>
      <c r="BG148" s="49"/>
      <c r="BH148" s="49"/>
      <c r="BI148" s="49"/>
      <c r="BJ148" s="49"/>
      <c r="BK148" s="49"/>
      <c r="BL148" s="157">
        <v>233330</v>
      </c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>
        <v>233330</v>
      </c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</row>
    <row r="149" spans="1:93" s="41" customFormat="1" ht="68.25" customHeight="1">
      <c r="A149" s="40">
        <v>602</v>
      </c>
      <c r="B149" s="40">
        <v>20120120020</v>
      </c>
      <c r="C149" s="51" t="s">
        <v>87</v>
      </c>
      <c r="D149" s="51" t="s">
        <v>87</v>
      </c>
      <c r="E149" s="161" t="s">
        <v>134</v>
      </c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3"/>
      <c r="AU149" s="154">
        <f>AU150</f>
        <v>0</v>
      </c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6"/>
      <c r="BF149" s="49"/>
      <c r="BG149" s="49"/>
      <c r="BH149" s="49"/>
      <c r="BI149" s="49"/>
      <c r="BJ149" s="49"/>
      <c r="BK149" s="49"/>
      <c r="BL149" s="134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135"/>
      <c r="BZ149" s="135"/>
      <c r="CA149" s="136"/>
      <c r="CB149" s="134"/>
      <c r="CC149" s="135"/>
      <c r="CD149" s="135"/>
      <c r="CE149" s="135"/>
      <c r="CF149" s="135"/>
      <c r="CG149" s="135"/>
      <c r="CH149" s="135"/>
      <c r="CI149" s="135"/>
      <c r="CJ149" s="135"/>
      <c r="CK149" s="135"/>
      <c r="CL149" s="135"/>
      <c r="CM149" s="135"/>
      <c r="CN149" s="135"/>
      <c r="CO149" s="136"/>
    </row>
    <row r="150" spans="1:93" s="41" customFormat="1" ht="52.5" customHeight="1">
      <c r="A150" s="40">
        <v>602</v>
      </c>
      <c r="B150" s="40" t="s">
        <v>133</v>
      </c>
      <c r="C150" s="40">
        <v>244</v>
      </c>
      <c r="D150" s="40">
        <v>225</v>
      </c>
      <c r="E150" s="140" t="s">
        <v>106</v>
      </c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52">
        <v>0</v>
      </c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49"/>
      <c r="BG150" s="49"/>
      <c r="BH150" s="49"/>
      <c r="BI150" s="49"/>
      <c r="BJ150" s="49"/>
      <c r="BK150" s="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</row>
    <row r="151" spans="1:93" s="41" customFormat="1" ht="81" customHeight="1">
      <c r="A151" s="40">
        <v>602</v>
      </c>
      <c r="B151" s="40" t="s">
        <v>140</v>
      </c>
      <c r="C151" s="51" t="s">
        <v>87</v>
      </c>
      <c r="D151" s="51" t="s">
        <v>87</v>
      </c>
      <c r="E151" s="161" t="s">
        <v>135</v>
      </c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3"/>
      <c r="AU151" s="154">
        <v>0</v>
      </c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6"/>
      <c r="BF151" s="49"/>
      <c r="BG151" s="49"/>
      <c r="BH151" s="49"/>
      <c r="BI151" s="49"/>
      <c r="BJ151" s="49"/>
      <c r="BK151" s="49"/>
      <c r="BL151" s="134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6"/>
      <c r="CB151" s="134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6"/>
    </row>
    <row r="152" spans="1:93" s="41" customFormat="1" ht="54" customHeight="1">
      <c r="A152" s="40">
        <v>602</v>
      </c>
      <c r="B152" s="40">
        <v>20120220010</v>
      </c>
      <c r="C152" s="40">
        <v>244</v>
      </c>
      <c r="D152" s="40">
        <v>225</v>
      </c>
      <c r="E152" s="140" t="s">
        <v>107</v>
      </c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52">
        <v>0</v>
      </c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49"/>
      <c r="BG152" s="49"/>
      <c r="BH152" s="49"/>
      <c r="BI152" s="49"/>
      <c r="BJ152" s="49"/>
      <c r="BK152" s="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</row>
    <row r="153" spans="1:93" s="41" customFormat="1" ht="45" customHeight="1">
      <c r="A153" s="40">
        <v>602</v>
      </c>
      <c r="B153" s="40">
        <v>20120220010</v>
      </c>
      <c r="C153" s="40">
        <v>244</v>
      </c>
      <c r="D153" s="40">
        <v>226</v>
      </c>
      <c r="E153" s="140" t="s">
        <v>108</v>
      </c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52">
        <v>0</v>
      </c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49"/>
      <c r="BG153" s="49"/>
      <c r="BH153" s="49"/>
      <c r="BI153" s="49"/>
      <c r="BJ153" s="49"/>
      <c r="BK153" s="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</row>
    <row r="154" spans="1:93" s="41" customFormat="1" ht="63" customHeight="1">
      <c r="A154" s="40">
        <v>602</v>
      </c>
      <c r="B154" s="40">
        <v>20120220020</v>
      </c>
      <c r="C154" s="51" t="s">
        <v>87</v>
      </c>
      <c r="D154" s="51" t="s">
        <v>87</v>
      </c>
      <c r="E154" s="161" t="s">
        <v>136</v>
      </c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3"/>
      <c r="AU154" s="154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6"/>
      <c r="BF154" s="49"/>
      <c r="BG154" s="49"/>
      <c r="BH154" s="49"/>
      <c r="BI154" s="49"/>
      <c r="BJ154" s="49"/>
      <c r="BK154" s="49"/>
      <c r="BL154" s="134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6"/>
      <c r="CB154" s="134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6"/>
    </row>
    <row r="155" spans="1:93" s="41" customFormat="1" ht="54.75" customHeight="1">
      <c r="A155" s="40">
        <v>602</v>
      </c>
      <c r="B155" s="40">
        <v>20120220020</v>
      </c>
      <c r="C155" s="40">
        <v>244</v>
      </c>
      <c r="D155" s="40">
        <v>225</v>
      </c>
      <c r="E155" s="140" t="s">
        <v>107</v>
      </c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52">
        <v>0</v>
      </c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49"/>
      <c r="BG155" s="49"/>
      <c r="BH155" s="49"/>
      <c r="BI155" s="49"/>
      <c r="BJ155" s="49"/>
      <c r="BK155" s="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</row>
    <row r="156" spans="1:93" s="41" customFormat="1" ht="105" customHeight="1">
      <c r="A156" s="40">
        <v>602</v>
      </c>
      <c r="B156" s="40" t="s">
        <v>137</v>
      </c>
      <c r="C156" s="51" t="s">
        <v>87</v>
      </c>
      <c r="D156" s="51" t="s">
        <v>87</v>
      </c>
      <c r="E156" s="161" t="s">
        <v>138</v>
      </c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3"/>
      <c r="AU156" s="154">
        <f>AU157+AU158</f>
        <v>0</v>
      </c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6"/>
      <c r="BF156" s="49"/>
      <c r="BG156" s="49"/>
      <c r="BH156" s="49"/>
      <c r="BI156" s="49"/>
      <c r="BJ156" s="49"/>
      <c r="BK156" s="49"/>
      <c r="BL156" s="134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6"/>
      <c r="CB156" s="134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6"/>
    </row>
    <row r="157" spans="1:93" s="41" customFormat="1" ht="46.5" customHeight="1">
      <c r="A157" s="40">
        <v>602</v>
      </c>
      <c r="B157" s="40">
        <v>20120220040</v>
      </c>
      <c r="C157" s="40">
        <v>244</v>
      </c>
      <c r="D157" s="40">
        <v>225</v>
      </c>
      <c r="E157" s="140" t="s">
        <v>107</v>
      </c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52">
        <v>0</v>
      </c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49"/>
      <c r="BG157" s="49"/>
      <c r="BH157" s="49"/>
      <c r="BI157" s="49"/>
      <c r="BJ157" s="49"/>
      <c r="BK157" s="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</row>
    <row r="158" spans="1:93" s="41" customFormat="1" ht="60" customHeight="1">
      <c r="A158" s="40">
        <v>602</v>
      </c>
      <c r="B158" s="40">
        <v>20120220040</v>
      </c>
      <c r="C158" s="40">
        <v>244</v>
      </c>
      <c r="D158" s="40">
        <v>226</v>
      </c>
      <c r="E158" s="140" t="s">
        <v>108</v>
      </c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52">
        <v>0</v>
      </c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49"/>
      <c r="BG158" s="49"/>
      <c r="BH158" s="49"/>
      <c r="BI158" s="49"/>
      <c r="BJ158" s="49"/>
      <c r="BK158" s="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</row>
    <row r="159" spans="1:93" s="41" customFormat="1" ht="51.75" customHeight="1">
      <c r="A159" s="40">
        <v>602</v>
      </c>
      <c r="B159" s="40">
        <v>20120220050</v>
      </c>
      <c r="C159" s="51" t="s">
        <v>87</v>
      </c>
      <c r="D159" s="51" t="s">
        <v>87</v>
      </c>
      <c r="E159" s="161" t="s">
        <v>148</v>
      </c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3"/>
      <c r="AU159" s="154">
        <f>AU160+AU161</f>
        <v>0</v>
      </c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6"/>
      <c r="BF159" s="49"/>
      <c r="BG159" s="49"/>
      <c r="BH159" s="49"/>
      <c r="BI159" s="49"/>
      <c r="BJ159" s="49"/>
      <c r="BK159" s="49"/>
      <c r="BL159" s="134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6"/>
      <c r="CB159" s="134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6"/>
    </row>
    <row r="160" spans="1:93" s="41" customFormat="1" ht="51.75" customHeight="1">
      <c r="A160" s="40">
        <v>602</v>
      </c>
      <c r="B160" s="40">
        <v>20120220050</v>
      </c>
      <c r="C160" s="40">
        <v>244</v>
      </c>
      <c r="D160" s="40">
        <v>225</v>
      </c>
      <c r="E160" s="140" t="s">
        <v>107</v>
      </c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52">
        <v>0</v>
      </c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49"/>
      <c r="BG160" s="49"/>
      <c r="BH160" s="49"/>
      <c r="BI160" s="49"/>
      <c r="BJ160" s="49"/>
      <c r="BK160" s="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</row>
    <row r="161" spans="1:93" s="41" customFormat="1" ht="51.75" customHeight="1">
      <c r="A161" s="40">
        <v>602</v>
      </c>
      <c r="B161" s="40">
        <v>20120220050</v>
      </c>
      <c r="C161" s="40">
        <v>244</v>
      </c>
      <c r="D161" s="40">
        <v>226</v>
      </c>
      <c r="E161" s="140" t="s">
        <v>108</v>
      </c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52">
        <v>0</v>
      </c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49"/>
      <c r="BG161" s="49"/>
      <c r="BH161" s="49"/>
      <c r="BI161" s="49"/>
      <c r="BJ161" s="49"/>
      <c r="BK161" s="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</row>
    <row r="162" spans="1:93" s="41" customFormat="1" ht="54" customHeight="1">
      <c r="A162" s="40">
        <v>602</v>
      </c>
      <c r="B162" s="40">
        <v>20120220060</v>
      </c>
      <c r="C162" s="51" t="s">
        <v>87</v>
      </c>
      <c r="D162" s="51" t="s">
        <v>87</v>
      </c>
      <c r="E162" s="161" t="s">
        <v>139</v>
      </c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3"/>
      <c r="AU162" s="154">
        <f>AU163+AU164</f>
        <v>0</v>
      </c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6"/>
      <c r="BF162" s="49"/>
      <c r="BG162" s="49"/>
      <c r="BH162" s="49"/>
      <c r="BI162" s="49"/>
      <c r="BJ162" s="49"/>
      <c r="BK162" s="49"/>
      <c r="BL162" s="134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6"/>
      <c r="CB162" s="134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6"/>
    </row>
    <row r="163" spans="1:93" s="41" customFormat="1" ht="54" customHeight="1">
      <c r="A163" s="40">
        <v>602</v>
      </c>
      <c r="B163" s="40">
        <v>20120220060</v>
      </c>
      <c r="C163" s="40">
        <v>244</v>
      </c>
      <c r="D163" s="40">
        <v>225</v>
      </c>
      <c r="E163" s="140" t="s">
        <v>107</v>
      </c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52">
        <v>0</v>
      </c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49"/>
      <c r="BG163" s="49"/>
      <c r="BH163" s="49"/>
      <c r="BI163" s="49"/>
      <c r="BJ163" s="49"/>
      <c r="BK163" s="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</row>
    <row r="164" spans="1:93" s="41" customFormat="1" ht="54" customHeight="1">
      <c r="A164" s="40">
        <v>602</v>
      </c>
      <c r="B164" s="40">
        <v>20120220060</v>
      </c>
      <c r="C164" s="40">
        <v>244</v>
      </c>
      <c r="D164" s="40">
        <v>226</v>
      </c>
      <c r="E164" s="140" t="s">
        <v>108</v>
      </c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52">
        <v>0</v>
      </c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49"/>
      <c r="BG164" s="49"/>
      <c r="BH164" s="49"/>
      <c r="BI164" s="49"/>
      <c r="BJ164" s="49"/>
      <c r="BK164" s="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</row>
    <row r="165" spans="1:93" s="55" customFormat="1" ht="79.5" customHeight="1">
      <c r="A165" s="45">
        <v>602</v>
      </c>
      <c r="B165" s="45" t="s">
        <v>141</v>
      </c>
      <c r="C165" s="54" t="s">
        <v>87</v>
      </c>
      <c r="D165" s="54" t="s">
        <v>87</v>
      </c>
      <c r="E165" s="161" t="s">
        <v>143</v>
      </c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3"/>
      <c r="AU165" s="170">
        <v>0</v>
      </c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2"/>
      <c r="BF165" s="48"/>
      <c r="BG165" s="48"/>
      <c r="BH165" s="48"/>
      <c r="BI165" s="48"/>
      <c r="BJ165" s="48"/>
      <c r="BK165" s="48"/>
      <c r="BL165" s="141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3"/>
      <c r="CB165" s="141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3"/>
    </row>
    <row r="166" spans="1:93" s="41" customFormat="1" ht="15">
      <c r="A166" s="40">
        <v>602</v>
      </c>
      <c r="B166" s="40">
        <v>20120320020</v>
      </c>
      <c r="C166" s="40">
        <v>244</v>
      </c>
      <c r="D166" s="40">
        <v>225</v>
      </c>
      <c r="E166" s="140" t="s">
        <v>109</v>
      </c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52">
        <v>0</v>
      </c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49"/>
      <c r="BG166" s="49"/>
      <c r="BH166" s="49"/>
      <c r="BI166" s="49"/>
      <c r="BJ166" s="49"/>
      <c r="BK166" s="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</row>
    <row r="167" spans="1:93" s="41" customFormat="1" ht="15">
      <c r="A167" s="40">
        <v>602</v>
      </c>
      <c r="B167" s="40">
        <v>20120320020</v>
      </c>
      <c r="C167" s="40">
        <v>244</v>
      </c>
      <c r="D167" s="40">
        <v>226</v>
      </c>
      <c r="E167" s="140" t="s">
        <v>94</v>
      </c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52">
        <v>0</v>
      </c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49"/>
      <c r="BG167" s="49"/>
      <c r="BH167" s="49"/>
      <c r="BI167" s="49"/>
      <c r="BJ167" s="49"/>
      <c r="BK167" s="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</row>
    <row r="168" spans="1:93" s="55" customFormat="1" ht="48" customHeight="1">
      <c r="A168" s="45">
        <v>602</v>
      </c>
      <c r="B168" s="45">
        <v>20120420010</v>
      </c>
      <c r="C168" s="54" t="s">
        <v>87</v>
      </c>
      <c r="D168" s="54" t="s">
        <v>87</v>
      </c>
      <c r="E168" s="161" t="s">
        <v>144</v>
      </c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3"/>
      <c r="AU168" s="170">
        <v>0</v>
      </c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2"/>
      <c r="BF168" s="48"/>
      <c r="BG168" s="48"/>
      <c r="BH168" s="48"/>
      <c r="BI168" s="48"/>
      <c r="BJ168" s="48"/>
      <c r="BK168" s="48"/>
      <c r="BL168" s="141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3"/>
      <c r="CB168" s="141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3"/>
    </row>
    <row r="169" spans="1:93" s="41" customFormat="1" ht="15">
      <c r="A169" s="40">
        <v>602</v>
      </c>
      <c r="B169" s="40">
        <v>20120420010</v>
      </c>
      <c r="C169" s="40">
        <v>244</v>
      </c>
      <c r="D169" s="40">
        <v>225</v>
      </c>
      <c r="E169" s="140" t="s">
        <v>93</v>
      </c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54">
        <v>0</v>
      </c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6"/>
      <c r="BF169" s="49"/>
      <c r="BG169" s="49"/>
      <c r="BH169" s="49"/>
      <c r="BI169" s="49"/>
      <c r="BJ169" s="49"/>
      <c r="BK169" s="49"/>
      <c r="BL169" s="141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3"/>
      <c r="CB169" s="141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3"/>
    </row>
    <row r="170" spans="1:93" s="41" customFormat="1" ht="15">
      <c r="A170" s="40">
        <v>602</v>
      </c>
      <c r="B170" s="40">
        <v>20120420010</v>
      </c>
      <c r="C170" s="40">
        <v>244</v>
      </c>
      <c r="D170" s="40">
        <v>226</v>
      </c>
      <c r="E170" s="140" t="s">
        <v>94</v>
      </c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52">
        <v>0</v>
      </c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49"/>
      <c r="BG170" s="49"/>
      <c r="BH170" s="49"/>
      <c r="BI170" s="49"/>
      <c r="BJ170" s="49"/>
      <c r="BK170" s="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</row>
    <row r="171" spans="1:93" s="41" customFormat="1" ht="15">
      <c r="A171" s="40">
        <v>602</v>
      </c>
      <c r="B171" s="40">
        <v>20120420010</v>
      </c>
      <c r="C171" s="40">
        <v>244</v>
      </c>
      <c r="D171" s="40">
        <v>340</v>
      </c>
      <c r="E171" s="140" t="s">
        <v>96</v>
      </c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52">
        <v>0</v>
      </c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49"/>
      <c r="BG171" s="49"/>
      <c r="BH171" s="49"/>
      <c r="BI171" s="49"/>
      <c r="BJ171" s="49"/>
      <c r="BK171" s="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</row>
    <row r="172" spans="1:93" s="41" customFormat="1" ht="15">
      <c r="A172" s="40">
        <v>602</v>
      </c>
      <c r="B172" s="40">
        <v>20120420010</v>
      </c>
      <c r="C172" s="40">
        <v>244</v>
      </c>
      <c r="D172" s="40">
        <v>310</v>
      </c>
      <c r="E172" s="140" t="s">
        <v>95</v>
      </c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52">
        <v>0</v>
      </c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49"/>
      <c r="BG172" s="49"/>
      <c r="BH172" s="49"/>
      <c r="BI172" s="49"/>
      <c r="BJ172" s="49"/>
      <c r="BK172" s="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</row>
    <row r="173" spans="1:93" s="41" customFormat="1" ht="61.5" customHeight="1">
      <c r="A173" s="40">
        <v>602</v>
      </c>
      <c r="B173" s="40">
        <v>20120420020</v>
      </c>
      <c r="C173" s="51" t="s">
        <v>87</v>
      </c>
      <c r="D173" s="51" t="s">
        <v>87</v>
      </c>
      <c r="E173" s="161" t="s">
        <v>145</v>
      </c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3"/>
      <c r="AU173" s="154">
        <v>0</v>
      </c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6"/>
      <c r="BF173" s="49"/>
      <c r="BG173" s="49"/>
      <c r="BH173" s="49"/>
      <c r="BI173" s="49"/>
      <c r="BJ173" s="49"/>
      <c r="BK173" s="49"/>
      <c r="BL173" s="134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6"/>
      <c r="CB173" s="134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5"/>
      <c r="CN173" s="135"/>
      <c r="CO173" s="136"/>
    </row>
    <row r="174" spans="1:93" s="41" customFormat="1" ht="15">
      <c r="A174" s="40">
        <v>602</v>
      </c>
      <c r="B174" s="40">
        <v>20120420020</v>
      </c>
      <c r="C174" s="40">
        <v>244</v>
      </c>
      <c r="D174" s="40">
        <v>225</v>
      </c>
      <c r="E174" s="140" t="s">
        <v>93</v>
      </c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54">
        <v>0</v>
      </c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6"/>
      <c r="BF174" s="49"/>
      <c r="BG174" s="49"/>
      <c r="BH174" s="49"/>
      <c r="BI174" s="49"/>
      <c r="BJ174" s="49"/>
      <c r="BK174" s="49"/>
      <c r="BL174" s="141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3"/>
      <c r="CB174" s="141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3"/>
    </row>
    <row r="175" spans="1:93" s="41" customFormat="1" ht="51" customHeight="1">
      <c r="A175" s="40">
        <v>602</v>
      </c>
      <c r="B175" s="40">
        <v>20120420030</v>
      </c>
      <c r="C175" s="51" t="s">
        <v>21</v>
      </c>
      <c r="D175" s="51" t="s">
        <v>87</v>
      </c>
      <c r="E175" s="161" t="s">
        <v>146</v>
      </c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3"/>
      <c r="AU175" s="154">
        <f>AU176+AU177</f>
        <v>0</v>
      </c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6"/>
      <c r="BF175" s="49"/>
      <c r="BG175" s="49"/>
      <c r="BH175" s="49"/>
      <c r="BI175" s="49"/>
      <c r="BJ175" s="49"/>
      <c r="BK175" s="49"/>
      <c r="BL175" s="134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6"/>
      <c r="CB175" s="134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36"/>
    </row>
    <row r="176" spans="1:93" s="41" customFormat="1" ht="15">
      <c r="A176" s="40">
        <v>602</v>
      </c>
      <c r="B176" s="40">
        <v>20120420030</v>
      </c>
      <c r="C176" s="40">
        <v>244</v>
      </c>
      <c r="D176" s="40">
        <v>340</v>
      </c>
      <c r="E176" s="140" t="s">
        <v>96</v>
      </c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52">
        <v>0</v>
      </c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49"/>
      <c r="BG176" s="49"/>
      <c r="BH176" s="49"/>
      <c r="BI176" s="49"/>
      <c r="BJ176" s="49"/>
      <c r="BK176" s="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</row>
    <row r="177" spans="1:93" s="41" customFormat="1" ht="15">
      <c r="A177" s="40">
        <v>602</v>
      </c>
      <c r="B177" s="40">
        <v>20120420030</v>
      </c>
      <c r="C177" s="40">
        <v>244</v>
      </c>
      <c r="D177" s="40">
        <v>310</v>
      </c>
      <c r="E177" s="140" t="s">
        <v>95</v>
      </c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52">
        <v>0</v>
      </c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49"/>
      <c r="BG177" s="49"/>
      <c r="BH177" s="49"/>
      <c r="BI177" s="49"/>
      <c r="BJ177" s="49"/>
      <c r="BK177" s="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</row>
    <row r="178" spans="1:93" s="41" customFormat="1" ht="72.75" customHeight="1">
      <c r="A178" s="40">
        <v>602</v>
      </c>
      <c r="B178" s="40" t="s">
        <v>180</v>
      </c>
      <c r="C178" s="51" t="s">
        <v>87</v>
      </c>
      <c r="D178" s="51" t="s">
        <v>87</v>
      </c>
      <c r="E178" s="161" t="s">
        <v>147</v>
      </c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3"/>
      <c r="AU178" s="170">
        <f>AU179+AU180</f>
        <v>233330</v>
      </c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2"/>
      <c r="BF178" s="49"/>
      <c r="BG178" s="49"/>
      <c r="BH178" s="49"/>
      <c r="BI178" s="49"/>
      <c r="BJ178" s="49"/>
      <c r="BK178" s="49"/>
      <c r="BL178" s="127">
        <v>233330</v>
      </c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9"/>
      <c r="CB178" s="127">
        <v>233330</v>
      </c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9"/>
    </row>
    <row r="179" spans="1:93" s="41" customFormat="1" ht="15" customHeight="1">
      <c r="A179" s="40">
        <v>602</v>
      </c>
      <c r="B179" s="40">
        <v>20120510250</v>
      </c>
      <c r="C179" s="40">
        <v>244</v>
      </c>
      <c r="D179" s="40">
        <v>340</v>
      </c>
      <c r="E179" s="140" t="s">
        <v>96</v>
      </c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52">
        <v>133330</v>
      </c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49"/>
      <c r="BG179" s="49"/>
      <c r="BH179" s="49"/>
      <c r="BI179" s="49"/>
      <c r="BJ179" s="49"/>
      <c r="BK179" s="49"/>
      <c r="BL179" s="150">
        <v>133330</v>
      </c>
      <c r="BM179" s="150"/>
      <c r="BN179" s="150"/>
      <c r="BO179" s="150"/>
      <c r="BP179" s="150"/>
      <c r="BQ179" s="150"/>
      <c r="BR179" s="150"/>
      <c r="BS179" s="150"/>
      <c r="BT179" s="150"/>
      <c r="BU179" s="150"/>
      <c r="BV179" s="150"/>
      <c r="BW179" s="150"/>
      <c r="BX179" s="150"/>
      <c r="BY179" s="150"/>
      <c r="BZ179" s="150"/>
      <c r="CA179" s="150"/>
      <c r="CB179" s="150">
        <v>133330</v>
      </c>
      <c r="CC179" s="150"/>
      <c r="CD179" s="150"/>
      <c r="CE179" s="150"/>
      <c r="CF179" s="150"/>
      <c r="CG179" s="150"/>
      <c r="CH179" s="150"/>
      <c r="CI179" s="150"/>
      <c r="CJ179" s="150"/>
      <c r="CK179" s="150"/>
      <c r="CL179" s="150"/>
      <c r="CM179" s="150"/>
      <c r="CN179" s="150"/>
      <c r="CO179" s="150"/>
    </row>
    <row r="180" spans="1:93" s="41" customFormat="1" ht="15">
      <c r="A180" s="40">
        <v>602</v>
      </c>
      <c r="B180" s="40" t="s">
        <v>181</v>
      </c>
      <c r="C180" s="40">
        <v>244</v>
      </c>
      <c r="D180" s="40">
        <v>340</v>
      </c>
      <c r="E180" s="140" t="s">
        <v>96</v>
      </c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52">
        <v>100000</v>
      </c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49"/>
      <c r="BG180" s="49"/>
      <c r="BH180" s="49"/>
      <c r="BI180" s="49"/>
      <c r="BJ180" s="49"/>
      <c r="BK180" s="49"/>
      <c r="BL180" s="150">
        <v>100000</v>
      </c>
      <c r="BM180" s="150"/>
      <c r="BN180" s="150"/>
      <c r="BO180" s="150"/>
      <c r="BP180" s="150"/>
      <c r="BQ180" s="150"/>
      <c r="BR180" s="150"/>
      <c r="BS180" s="150"/>
      <c r="BT180" s="150"/>
      <c r="BU180" s="150"/>
      <c r="BV180" s="150"/>
      <c r="BW180" s="150"/>
      <c r="BX180" s="150"/>
      <c r="BY180" s="150"/>
      <c r="BZ180" s="150"/>
      <c r="CA180" s="150"/>
      <c r="CB180" s="150">
        <v>100000</v>
      </c>
      <c r="CC180" s="150"/>
      <c r="CD180" s="150"/>
      <c r="CE180" s="150"/>
      <c r="CF180" s="150"/>
      <c r="CG180" s="150"/>
      <c r="CH180" s="150"/>
      <c r="CI180" s="150"/>
      <c r="CJ180" s="150"/>
      <c r="CK180" s="150"/>
      <c r="CL180" s="150"/>
      <c r="CM180" s="150"/>
      <c r="CN180" s="150"/>
      <c r="CO180" s="150"/>
    </row>
    <row r="181" spans="1:93" s="41" customFormat="1" ht="15">
      <c r="A181" s="40"/>
      <c r="B181" s="40"/>
      <c r="C181" s="40"/>
      <c r="D181" s="40"/>
      <c r="E181" s="164" t="s">
        <v>16</v>
      </c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53">
        <v>0</v>
      </c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49"/>
      <c r="BG181" s="49"/>
      <c r="BH181" s="49"/>
      <c r="BI181" s="49"/>
      <c r="BJ181" s="49"/>
      <c r="BK181" s="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</row>
    <row r="182" spans="1:93" s="41" customFormat="1" ht="33" customHeight="1">
      <c r="A182" s="40"/>
      <c r="B182" s="40"/>
      <c r="C182" s="40"/>
      <c r="D182" s="40"/>
      <c r="E182" s="133" t="s">
        <v>83</v>
      </c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52">
        <f>AU183+AU184+AU185+AU186+AU187+AU188+AU189+AU190+AU191</f>
        <v>149512.56</v>
      </c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49"/>
      <c r="BG182" s="49"/>
      <c r="BH182" s="49"/>
      <c r="BI182" s="49"/>
      <c r="BJ182" s="49"/>
      <c r="BK182" s="49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</row>
    <row r="183" spans="1:93" s="41" customFormat="1" ht="16.5" customHeight="1">
      <c r="A183" s="40">
        <v>602</v>
      </c>
      <c r="B183" s="40">
        <v>29990120020</v>
      </c>
      <c r="C183" s="51" t="s">
        <v>21</v>
      </c>
      <c r="D183" s="51" t="s">
        <v>87</v>
      </c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50">
        <v>29190</v>
      </c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45"/>
      <c r="BG183" s="45"/>
      <c r="BH183" s="45"/>
      <c r="BI183" s="45"/>
      <c r="BJ183" s="45"/>
      <c r="BK183" s="45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</row>
    <row r="184" spans="1:93" s="41" customFormat="1" ht="16.5" customHeight="1">
      <c r="A184" s="40">
        <v>602</v>
      </c>
      <c r="B184" s="40">
        <v>29990220010</v>
      </c>
      <c r="C184" s="51" t="s">
        <v>21</v>
      </c>
      <c r="D184" s="51" t="s">
        <v>87</v>
      </c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50">
        <v>3687.96</v>
      </c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45"/>
      <c r="BG184" s="45"/>
      <c r="BH184" s="45"/>
      <c r="BI184" s="45"/>
      <c r="BJ184" s="45"/>
      <c r="BK184" s="45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</row>
    <row r="185" spans="1:93" s="41" customFormat="1" ht="16.5" customHeight="1">
      <c r="A185" s="40">
        <v>602</v>
      </c>
      <c r="B185" s="40">
        <v>29990420010</v>
      </c>
      <c r="C185" s="51" t="s">
        <v>21</v>
      </c>
      <c r="D185" s="51" t="s">
        <v>87</v>
      </c>
      <c r="E185" s="145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7"/>
      <c r="AU185" s="127">
        <v>4290</v>
      </c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9"/>
      <c r="BF185" s="45"/>
      <c r="BG185" s="45"/>
      <c r="BH185" s="45"/>
      <c r="BI185" s="45"/>
      <c r="BJ185" s="45"/>
      <c r="BK185" s="45"/>
      <c r="BL185" s="127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9"/>
      <c r="CB185" s="127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9"/>
    </row>
    <row r="186" spans="1:93" s="41" customFormat="1" ht="16.5" customHeight="1">
      <c r="A186" s="40">
        <v>602</v>
      </c>
      <c r="B186" s="40">
        <v>2999042020</v>
      </c>
      <c r="C186" s="51" t="s">
        <v>21</v>
      </c>
      <c r="D186" s="51" t="s">
        <v>87</v>
      </c>
      <c r="E186" s="145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7"/>
      <c r="AU186" s="127">
        <v>14253</v>
      </c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9"/>
      <c r="BF186" s="45"/>
      <c r="BG186" s="45"/>
      <c r="BH186" s="45"/>
      <c r="BI186" s="45"/>
      <c r="BJ186" s="45"/>
      <c r="BK186" s="45"/>
      <c r="BL186" s="127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9"/>
      <c r="CB186" s="127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9"/>
    </row>
    <row r="187" spans="1:93" s="41" customFormat="1" ht="16.5" customHeight="1">
      <c r="A187" s="40">
        <v>602</v>
      </c>
      <c r="B187" s="40">
        <v>29990510250</v>
      </c>
      <c r="C187" s="51" t="s">
        <v>21</v>
      </c>
      <c r="D187" s="51" t="s">
        <v>87</v>
      </c>
      <c r="E187" s="145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7"/>
      <c r="AU187" s="127">
        <v>2244.64</v>
      </c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9"/>
      <c r="BF187" s="45"/>
      <c r="BG187" s="45"/>
      <c r="BH187" s="45"/>
      <c r="BI187" s="45"/>
      <c r="BJ187" s="45"/>
      <c r="BK187" s="45"/>
      <c r="BL187" s="127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9"/>
      <c r="CB187" s="127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9"/>
    </row>
    <row r="188" spans="1:93" s="41" customFormat="1" ht="16.5" customHeight="1">
      <c r="A188" s="40">
        <v>602</v>
      </c>
      <c r="B188" s="40">
        <v>2990520660</v>
      </c>
      <c r="C188" s="51" t="s">
        <v>21</v>
      </c>
      <c r="D188" s="51" t="s">
        <v>87</v>
      </c>
      <c r="E188" s="145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7"/>
      <c r="AU188" s="127">
        <v>2340</v>
      </c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9"/>
      <c r="BF188" s="45"/>
      <c r="BG188" s="45"/>
      <c r="BH188" s="45"/>
      <c r="BI188" s="45"/>
      <c r="BJ188" s="45"/>
      <c r="BK188" s="45"/>
      <c r="BL188" s="127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9"/>
      <c r="CB188" s="127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9"/>
    </row>
    <row r="189" spans="1:93" s="41" customFormat="1" ht="16.5" customHeight="1">
      <c r="A189" s="40">
        <v>602</v>
      </c>
      <c r="B189" s="40" t="s">
        <v>178</v>
      </c>
      <c r="C189" s="51" t="s">
        <v>21</v>
      </c>
      <c r="D189" s="51" t="s">
        <v>87</v>
      </c>
      <c r="E189" s="145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7"/>
      <c r="AU189" s="127">
        <v>26754.37</v>
      </c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9"/>
      <c r="BF189" s="45"/>
      <c r="BG189" s="45"/>
      <c r="BH189" s="45"/>
      <c r="BI189" s="45"/>
      <c r="BJ189" s="45"/>
      <c r="BK189" s="45"/>
      <c r="BL189" s="127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9"/>
      <c r="CB189" s="127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9"/>
    </row>
    <row r="190" spans="1:93" s="41" customFormat="1" ht="16.5" customHeight="1">
      <c r="A190" s="40">
        <v>602</v>
      </c>
      <c r="B190" s="40" t="s">
        <v>189</v>
      </c>
      <c r="C190" s="51" t="s">
        <v>21</v>
      </c>
      <c r="D190" s="51" t="s">
        <v>87</v>
      </c>
      <c r="E190" s="145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7"/>
      <c r="AU190" s="127">
        <v>66748.38</v>
      </c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9"/>
      <c r="BF190" s="45"/>
      <c r="BG190" s="45"/>
      <c r="BH190" s="45"/>
      <c r="BI190" s="45"/>
      <c r="BJ190" s="45"/>
      <c r="BK190" s="45"/>
      <c r="BL190" s="127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9"/>
      <c r="CB190" s="127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9"/>
    </row>
    <row r="191" spans="1:93" s="41" customFormat="1" ht="15">
      <c r="A191" s="40">
        <v>602</v>
      </c>
      <c r="B191" s="40" t="s">
        <v>190</v>
      </c>
      <c r="C191" s="51" t="s">
        <v>21</v>
      </c>
      <c r="D191" s="51" t="s">
        <v>87</v>
      </c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50">
        <v>4.21</v>
      </c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45"/>
      <c r="BG191" s="45"/>
      <c r="BH191" s="45"/>
      <c r="BI191" s="45"/>
      <c r="BJ191" s="45"/>
      <c r="BK191" s="45"/>
      <c r="BL191" s="150"/>
      <c r="BM191" s="150"/>
      <c r="BN191" s="150"/>
      <c r="BO191" s="150"/>
      <c r="BP191" s="150"/>
      <c r="BQ191" s="150"/>
      <c r="BR191" s="150"/>
      <c r="BS191" s="150"/>
      <c r="BT191" s="150"/>
      <c r="BU191" s="150"/>
      <c r="BV191" s="150"/>
      <c r="BW191" s="150"/>
      <c r="BX191" s="150"/>
      <c r="BY191" s="150"/>
      <c r="BZ191" s="150"/>
      <c r="CA191" s="150"/>
      <c r="CB191" s="150"/>
      <c r="CC191" s="150"/>
      <c r="CD191" s="150"/>
      <c r="CE191" s="150"/>
      <c r="CF191" s="150"/>
      <c r="CG191" s="150"/>
      <c r="CH191" s="150"/>
      <c r="CI191" s="150"/>
      <c r="CJ191" s="150"/>
      <c r="CK191" s="150"/>
      <c r="CL191" s="150"/>
      <c r="CM191" s="150"/>
      <c r="CN191" s="150"/>
      <c r="CO191" s="150"/>
    </row>
    <row r="192" spans="1:93" s="41" customFormat="1" ht="15" customHeight="1">
      <c r="A192" s="141" t="s">
        <v>84</v>
      </c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3"/>
    </row>
    <row r="193" spans="1:93" s="41" customFormat="1" ht="38.25" customHeight="1">
      <c r="A193" s="40"/>
      <c r="B193" s="40"/>
      <c r="C193" s="40"/>
      <c r="D193" s="40"/>
      <c r="E193" s="133" t="s">
        <v>80</v>
      </c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53">
        <f>AU194+AU195</f>
        <v>111270.5</v>
      </c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49"/>
      <c r="BG193" s="49"/>
      <c r="BH193" s="49"/>
      <c r="BI193" s="49"/>
      <c r="BJ193" s="49"/>
      <c r="BK193" s="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</row>
    <row r="194" spans="1:93" s="41" customFormat="1" ht="15" customHeight="1">
      <c r="A194" s="40">
        <v>602</v>
      </c>
      <c r="B194" s="40">
        <v>49990210110</v>
      </c>
      <c r="C194" s="40">
        <v>130</v>
      </c>
      <c r="D194" s="51" t="s">
        <v>87</v>
      </c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52">
        <v>0.5</v>
      </c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49"/>
      <c r="BG194" s="49"/>
      <c r="BH194" s="49"/>
      <c r="BI194" s="49"/>
      <c r="BJ194" s="49"/>
      <c r="BK194" s="49"/>
      <c r="BL194" s="150"/>
      <c r="BM194" s="150"/>
      <c r="BN194" s="150"/>
      <c r="BO194" s="150"/>
      <c r="BP194" s="150"/>
      <c r="BQ194" s="150"/>
      <c r="BR194" s="150"/>
      <c r="BS194" s="150"/>
      <c r="BT194" s="150"/>
      <c r="BU194" s="150"/>
      <c r="BV194" s="150"/>
      <c r="BW194" s="150"/>
      <c r="BX194" s="150"/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50"/>
      <c r="CJ194" s="150"/>
      <c r="CK194" s="150"/>
      <c r="CL194" s="150"/>
      <c r="CM194" s="150"/>
      <c r="CN194" s="150"/>
      <c r="CO194" s="150"/>
    </row>
    <row r="195" spans="1:93" s="41" customFormat="1" ht="15" customHeight="1">
      <c r="A195" s="40">
        <v>602</v>
      </c>
      <c r="B195" s="40">
        <v>49990210120</v>
      </c>
      <c r="C195" s="40">
        <v>130</v>
      </c>
      <c r="D195" s="51" t="s">
        <v>87</v>
      </c>
      <c r="E195" s="122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4"/>
      <c r="AU195" s="154">
        <v>111270</v>
      </c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6"/>
      <c r="BF195" s="49"/>
      <c r="BG195" s="49"/>
      <c r="BH195" s="49"/>
      <c r="BI195" s="49"/>
      <c r="BJ195" s="49"/>
      <c r="BK195" s="49"/>
      <c r="BL195" s="127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9"/>
      <c r="CB195" s="127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9"/>
    </row>
    <row r="196" spans="1:100" s="41" customFormat="1" ht="15">
      <c r="A196" s="40"/>
      <c r="B196" s="40"/>
      <c r="C196" s="40"/>
      <c r="D196" s="40"/>
      <c r="E196" s="133" t="s">
        <v>81</v>
      </c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53">
        <f>AU197</f>
        <v>0</v>
      </c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49"/>
      <c r="BG196" s="49"/>
      <c r="BH196" s="49"/>
      <c r="BI196" s="49"/>
      <c r="BJ196" s="49"/>
      <c r="BK196" s="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V196" s="67"/>
    </row>
    <row r="197" spans="1:93" s="41" customFormat="1" ht="15">
      <c r="A197" s="40">
        <v>602</v>
      </c>
      <c r="B197" s="40">
        <v>40120181900</v>
      </c>
      <c r="C197" s="40">
        <v>130</v>
      </c>
      <c r="D197" s="51" t="s">
        <v>87</v>
      </c>
      <c r="E197" s="125" t="s">
        <v>85</v>
      </c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52">
        <v>0</v>
      </c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49"/>
      <c r="BG197" s="49"/>
      <c r="BH197" s="49"/>
      <c r="BI197" s="49"/>
      <c r="BJ197" s="49"/>
      <c r="BK197" s="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</row>
    <row r="198" spans="1:93" s="41" customFormat="1" ht="15">
      <c r="A198" s="40"/>
      <c r="B198" s="40"/>
      <c r="C198" s="40"/>
      <c r="D198" s="40"/>
      <c r="E198" s="133" t="s">
        <v>82</v>
      </c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53">
        <f>AU199</f>
        <v>0</v>
      </c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49"/>
      <c r="BG198" s="49"/>
      <c r="BH198" s="49"/>
      <c r="BI198" s="49"/>
      <c r="BJ198" s="49"/>
      <c r="BK198" s="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9"/>
    </row>
    <row r="199" spans="1:93" s="41" customFormat="1" ht="31.5" customHeight="1">
      <c r="A199" s="40">
        <v>602</v>
      </c>
      <c r="B199" s="40">
        <v>40120181900</v>
      </c>
      <c r="C199" s="40">
        <v>244</v>
      </c>
      <c r="D199" s="40">
        <v>340</v>
      </c>
      <c r="E199" s="140" t="s">
        <v>110</v>
      </c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52">
        <v>0</v>
      </c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49"/>
      <c r="BG199" s="49"/>
      <c r="BH199" s="49"/>
      <c r="BI199" s="49"/>
      <c r="BJ199" s="49"/>
      <c r="BK199" s="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49"/>
      <c r="CE199" s="149"/>
      <c r="CF199" s="149"/>
      <c r="CG199" s="149"/>
      <c r="CH199" s="149"/>
      <c r="CI199" s="149"/>
      <c r="CJ199" s="149"/>
      <c r="CK199" s="149"/>
      <c r="CL199" s="149"/>
      <c r="CM199" s="149"/>
      <c r="CN199" s="149"/>
      <c r="CO199" s="149"/>
    </row>
    <row r="200" spans="1:93" s="41" customFormat="1" ht="31.5" customHeight="1">
      <c r="A200" s="40"/>
      <c r="B200" s="40"/>
      <c r="C200" s="40"/>
      <c r="D200" s="40"/>
      <c r="E200" s="133" t="s">
        <v>83</v>
      </c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54">
        <f>AU201+AU202</f>
        <v>111270.5</v>
      </c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6"/>
      <c r="BF200" s="49"/>
      <c r="BG200" s="49"/>
      <c r="BH200" s="49"/>
      <c r="BI200" s="49"/>
      <c r="BJ200" s="49"/>
      <c r="BK200" s="49"/>
      <c r="BL200" s="127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9"/>
      <c r="CB200" s="127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9"/>
    </row>
    <row r="201" spans="1:93" s="41" customFormat="1" ht="18" customHeight="1">
      <c r="A201" s="40">
        <v>602</v>
      </c>
      <c r="B201" s="40">
        <v>49990210110</v>
      </c>
      <c r="C201" s="40">
        <v>130</v>
      </c>
      <c r="D201" s="51" t="s">
        <v>87</v>
      </c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52">
        <v>0.5</v>
      </c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49"/>
      <c r="BG201" s="49"/>
      <c r="BH201" s="49"/>
      <c r="BI201" s="49"/>
      <c r="BJ201" s="49"/>
      <c r="BK201" s="49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150"/>
      <c r="CI201" s="150"/>
      <c r="CJ201" s="150"/>
      <c r="CK201" s="150"/>
      <c r="CL201" s="150"/>
      <c r="CM201" s="150"/>
      <c r="CN201" s="150"/>
      <c r="CO201" s="150"/>
    </row>
    <row r="202" spans="1:93" s="41" customFormat="1" ht="19.5" customHeight="1">
      <c r="A202" s="40">
        <v>602</v>
      </c>
      <c r="B202" s="40">
        <v>49990210120</v>
      </c>
      <c r="C202" s="40">
        <v>130</v>
      </c>
      <c r="D202" s="51" t="s">
        <v>87</v>
      </c>
      <c r="E202" s="122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4"/>
      <c r="AU202" s="154">
        <v>111270</v>
      </c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6"/>
      <c r="BF202" s="49"/>
      <c r="BG202" s="49"/>
      <c r="BH202" s="49"/>
      <c r="BI202" s="49"/>
      <c r="BJ202" s="49"/>
      <c r="BK202" s="49"/>
      <c r="BL202" s="127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9"/>
      <c r="CB202" s="127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9"/>
    </row>
    <row r="204" spans="1:55" s="1" customFormat="1" ht="15" customHeight="1">
      <c r="A204" s="1" t="s">
        <v>149</v>
      </c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</row>
    <row r="205" spans="1:108" s="1" customFormat="1" ht="15" customHeight="1">
      <c r="A205" s="1" t="s">
        <v>150</v>
      </c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</row>
    <row r="206" spans="1:140" s="1" customFormat="1" ht="15" customHeight="1">
      <c r="A206" s="1" t="s">
        <v>151</v>
      </c>
      <c r="AT206" s="68"/>
      <c r="AU206" s="68"/>
      <c r="AV206" s="68"/>
      <c r="AW206" s="144" t="s">
        <v>160</v>
      </c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V206" s="10"/>
      <c r="CW206" s="169"/>
      <c r="CX206" s="169"/>
      <c r="CY206" s="169"/>
      <c r="CZ206" s="169"/>
      <c r="DA206" s="169"/>
      <c r="DB206" s="169"/>
      <c r="DC206" s="169"/>
      <c r="DD206" s="169"/>
      <c r="DE206" s="169"/>
      <c r="DF206" s="169"/>
      <c r="DG206" s="169"/>
      <c r="DH206" s="169"/>
      <c r="DI206" s="169"/>
      <c r="DJ206" s="169"/>
      <c r="DK206" s="169"/>
      <c r="DL206" s="169"/>
      <c r="DM206" s="169"/>
      <c r="DN206" s="169"/>
      <c r="DO206" s="169"/>
      <c r="DP206" s="169"/>
      <c r="DQ206" s="169"/>
      <c r="DR206" s="169"/>
      <c r="DS206" s="169"/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69"/>
      <c r="EF206" s="169"/>
      <c r="EG206" s="169"/>
      <c r="EH206" s="169"/>
      <c r="EI206" s="169"/>
      <c r="EJ206" s="169"/>
    </row>
    <row r="207" spans="46:140" s="2" customFormat="1" ht="15" customHeight="1">
      <c r="AT207" s="63" t="s">
        <v>4</v>
      </c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 t="s">
        <v>5</v>
      </c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V207" s="10"/>
      <c r="CW207" s="174"/>
      <c r="CX207" s="169"/>
      <c r="CY207" s="169"/>
      <c r="CZ207" s="169"/>
      <c r="DA207" s="169"/>
      <c r="DB207" s="169"/>
      <c r="DC207" s="169"/>
      <c r="DD207" s="169"/>
      <c r="DE207" s="169"/>
      <c r="DF207" s="169"/>
      <c r="DG207" s="169"/>
      <c r="DH207" s="169"/>
      <c r="DI207" s="169"/>
      <c r="DJ207" s="169"/>
      <c r="DK207" s="169"/>
      <c r="DL207" s="169"/>
      <c r="DM207" s="169"/>
      <c r="DN207" s="169"/>
      <c r="DO207" s="169"/>
      <c r="DP207" s="169"/>
      <c r="DQ207" s="174"/>
      <c r="DR207" s="169"/>
      <c r="DS207" s="169"/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69"/>
      <c r="EF207" s="169"/>
      <c r="EG207" s="169"/>
      <c r="EH207" s="169"/>
      <c r="EI207" s="169"/>
      <c r="EJ207" s="169"/>
    </row>
    <row r="208" spans="1:143" s="1" customFormat="1" ht="15" customHeight="1">
      <c r="A208" s="1" t="s">
        <v>152</v>
      </c>
      <c r="CZ208" s="169"/>
      <c r="DA208" s="169"/>
      <c r="DB208" s="169"/>
      <c r="DC208" s="169"/>
      <c r="DD208" s="169"/>
      <c r="DE208" s="169"/>
      <c r="DF208" s="169"/>
      <c r="DG208" s="169"/>
      <c r="DH208" s="169"/>
      <c r="DI208" s="169"/>
      <c r="DJ208" s="169"/>
      <c r="DK208" s="169"/>
      <c r="DL208" s="169"/>
      <c r="DM208" s="169"/>
      <c r="DN208" s="169"/>
      <c r="DO208" s="169"/>
      <c r="DP208" s="169"/>
      <c r="DQ208" s="169"/>
      <c r="DR208" s="169"/>
      <c r="DS208" s="169"/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69"/>
      <c r="EF208" s="169"/>
      <c r="EG208" s="169"/>
      <c r="EH208" s="169"/>
      <c r="EI208" s="169"/>
      <c r="EJ208" s="169"/>
      <c r="EK208" s="169"/>
      <c r="EL208" s="169"/>
      <c r="EM208" s="169"/>
    </row>
    <row r="209" spans="1:98" s="1" customFormat="1" ht="15" customHeight="1">
      <c r="A209" s="1" t="s">
        <v>150</v>
      </c>
      <c r="AT209" s="62"/>
      <c r="AU209" s="144" t="s">
        <v>161</v>
      </c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</row>
    <row r="210" spans="46:98" s="2" customFormat="1" ht="15" customHeight="1">
      <c r="AT210" s="63" t="s">
        <v>4</v>
      </c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 t="s">
        <v>5</v>
      </c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</row>
    <row r="211" s="1" customFormat="1" ht="15" customHeight="1"/>
    <row r="212" spans="46:98" s="1" customFormat="1" ht="15" customHeight="1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</row>
    <row r="213" spans="46:98" s="1" customFormat="1" ht="15" customHeight="1"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</row>
    <row r="214" spans="2:31" s="1" customFormat="1" ht="15" customHeight="1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</row>
    <row r="215" s="1" customFormat="1" ht="15" customHeight="1"/>
    <row r="216" spans="1:28" s="22" customFormat="1" ht="15" customHeight="1">
      <c r="A216" s="56" t="s">
        <v>201</v>
      </c>
      <c r="B216" s="65" t="s">
        <v>7</v>
      </c>
      <c r="C216" s="65"/>
      <c r="D216" s="173" t="s">
        <v>191</v>
      </c>
      <c r="E216" s="173"/>
      <c r="F216" s="173"/>
      <c r="G216" s="173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14"/>
      <c r="V216" s="14"/>
      <c r="W216" s="14"/>
      <c r="X216" s="14"/>
      <c r="Y216" s="173"/>
      <c r="Z216" s="173"/>
      <c r="AA216" s="173"/>
      <c r="AB216" s="173"/>
    </row>
    <row r="217" s="1" customFormat="1" ht="3" customHeight="1"/>
    <row r="218" s="1" customFormat="1" ht="15"/>
  </sheetData>
  <sheetProtection selectLockedCells="1" selectUnlockedCells="1"/>
  <mergeCells count="796">
    <mergeCell ref="CB188:CO188"/>
    <mergeCell ref="BL92:CA92"/>
    <mergeCell ref="CB92:CO92"/>
    <mergeCell ref="E91:AT91"/>
    <mergeCell ref="AU91:BE91"/>
    <mergeCell ref="BL91:CA91"/>
    <mergeCell ref="CB91:CO91"/>
    <mergeCell ref="E92:AT92"/>
    <mergeCell ref="E190:AT190"/>
    <mergeCell ref="AU190:BE190"/>
    <mergeCell ref="BL190:CA190"/>
    <mergeCell ref="CB190:CO190"/>
    <mergeCell ref="E188:AT188"/>
    <mergeCell ref="AU188:BE188"/>
    <mergeCell ref="BL188:CA188"/>
    <mergeCell ref="E89:AT89"/>
    <mergeCell ref="AU89:BE89"/>
    <mergeCell ref="BL89:CA89"/>
    <mergeCell ref="CB89:CO89"/>
    <mergeCell ref="E90:AT90"/>
    <mergeCell ref="AU90:BE90"/>
    <mergeCell ref="CB183:CO183"/>
    <mergeCell ref="AU189:BE189"/>
    <mergeCell ref="BL189:CA189"/>
    <mergeCell ref="CB189:CO189"/>
    <mergeCell ref="E136:AT136"/>
    <mergeCell ref="AU134:BE134"/>
    <mergeCell ref="AU185:BE185"/>
    <mergeCell ref="BL185:CA185"/>
    <mergeCell ref="CB185:CO185"/>
    <mergeCell ref="E186:AT186"/>
    <mergeCell ref="E134:AT134"/>
    <mergeCell ref="BL186:CA186"/>
    <mergeCell ref="CB186:CO186"/>
    <mergeCell ref="E198:AT198"/>
    <mergeCell ref="CB134:CO134"/>
    <mergeCell ref="CB135:CO135"/>
    <mergeCell ref="CB136:CO136"/>
    <mergeCell ref="E183:AT183"/>
    <mergeCell ref="AU183:BE183"/>
    <mergeCell ref="E189:AT189"/>
    <mergeCell ref="AU195:BE195"/>
    <mergeCell ref="BL195:CA195"/>
    <mergeCell ref="E135:AT135"/>
    <mergeCell ref="CB132:CO132"/>
    <mergeCell ref="CB133:CO133"/>
    <mergeCell ref="AU135:BE135"/>
    <mergeCell ref="AU136:BE136"/>
    <mergeCell ref="BL134:CA134"/>
    <mergeCell ref="BL135:CA135"/>
    <mergeCell ref="BL136:CA136"/>
    <mergeCell ref="BL183:CA183"/>
    <mergeCell ref="CB16:CO16"/>
    <mergeCell ref="CB200:CO200"/>
    <mergeCell ref="E201:AT201"/>
    <mergeCell ref="AU201:BE201"/>
    <mergeCell ref="BL201:CA201"/>
    <mergeCell ref="CB201:CO201"/>
    <mergeCell ref="CB18:CO18"/>
    <mergeCell ref="CB19:CO19"/>
    <mergeCell ref="E195:AT195"/>
    <mergeCell ref="BL9:CA9"/>
    <mergeCell ref="BL10:CA10"/>
    <mergeCell ref="E184:AT184"/>
    <mergeCell ref="AU19:BE19"/>
    <mergeCell ref="E18:AT18"/>
    <mergeCell ref="CB11:CO11"/>
    <mergeCell ref="CB12:CO12"/>
    <mergeCell ref="CB13:CO13"/>
    <mergeCell ref="CB14:CO14"/>
    <mergeCell ref="CB15:CO15"/>
    <mergeCell ref="AU10:BE10"/>
    <mergeCell ref="AU17:BE17"/>
    <mergeCell ref="AU11:BE11"/>
    <mergeCell ref="AU12:BE12"/>
    <mergeCell ref="AU13:BE13"/>
    <mergeCell ref="CB17:CO17"/>
    <mergeCell ref="BL14:CA14"/>
    <mergeCell ref="BL15:CA15"/>
    <mergeCell ref="BL16:CA16"/>
    <mergeCell ref="BL17:CA17"/>
    <mergeCell ref="AU16:BE16"/>
    <mergeCell ref="E19:AT19"/>
    <mergeCell ref="CB9:CO9"/>
    <mergeCell ref="CB10:CO10"/>
    <mergeCell ref="BL11:CA11"/>
    <mergeCell ref="BL12:CA12"/>
    <mergeCell ref="BL13:CA13"/>
    <mergeCell ref="BL18:CA18"/>
    <mergeCell ref="BL19:CA19"/>
    <mergeCell ref="AU9:BE9"/>
    <mergeCell ref="BL133:CA133"/>
    <mergeCell ref="AU18:BE18"/>
    <mergeCell ref="E12:AT12"/>
    <mergeCell ref="E13:AT13"/>
    <mergeCell ref="E14:AT14"/>
    <mergeCell ref="E15:AT15"/>
    <mergeCell ref="E16:AT16"/>
    <mergeCell ref="E17:AT17"/>
    <mergeCell ref="AU14:BE14"/>
    <mergeCell ref="AU15:BE15"/>
    <mergeCell ref="CB195:CO195"/>
    <mergeCell ref="E131:AT131"/>
    <mergeCell ref="E132:AT132"/>
    <mergeCell ref="E133:AT133"/>
    <mergeCell ref="AU131:BE131"/>
    <mergeCell ref="BL131:CA131"/>
    <mergeCell ref="CB131:CO131"/>
    <mergeCell ref="AU132:BE132"/>
    <mergeCell ref="AU133:BE133"/>
    <mergeCell ref="BL132:CA132"/>
    <mergeCell ref="CZ208:EM208"/>
    <mergeCell ref="E180:AT180"/>
    <mergeCell ref="E196:AT196"/>
    <mergeCell ref="E197:AT197"/>
    <mergeCell ref="AU197:BE197"/>
    <mergeCell ref="CW206:DP206"/>
    <mergeCell ref="DQ206:EJ206"/>
    <mergeCell ref="CW207:DP207"/>
    <mergeCell ref="DQ207:EJ207"/>
    <mergeCell ref="CB197:CO197"/>
    <mergeCell ref="Y216:AB216"/>
    <mergeCell ref="D216:G216"/>
    <mergeCell ref="E130:AT130"/>
    <mergeCell ref="AU130:BE130"/>
    <mergeCell ref="BL130:CA130"/>
    <mergeCell ref="CB130:CO130"/>
    <mergeCell ref="CB174:CO174"/>
    <mergeCell ref="CB199:CO199"/>
    <mergeCell ref="CB202:CO202"/>
    <mergeCell ref="CB187:CO187"/>
    <mergeCell ref="E177:AT177"/>
    <mergeCell ref="AU177:BE177"/>
    <mergeCell ref="BL177:CA177"/>
    <mergeCell ref="CB177:CO177"/>
    <mergeCell ref="E178:AT178"/>
    <mergeCell ref="AU178:BE178"/>
    <mergeCell ref="BL178:CA178"/>
    <mergeCell ref="E175:AT175"/>
    <mergeCell ref="AU175:BE175"/>
    <mergeCell ref="BL175:CA175"/>
    <mergeCell ref="CB175:CO175"/>
    <mergeCell ref="E176:AT176"/>
    <mergeCell ref="AU176:BE176"/>
    <mergeCell ref="BL176:CA176"/>
    <mergeCell ref="CB176:CO176"/>
    <mergeCell ref="CB164:CO164"/>
    <mergeCell ref="E173:AT173"/>
    <mergeCell ref="AU173:BE173"/>
    <mergeCell ref="BL173:CA173"/>
    <mergeCell ref="CB173:CO173"/>
    <mergeCell ref="E172:AT172"/>
    <mergeCell ref="AU172:BE172"/>
    <mergeCell ref="E170:AT170"/>
    <mergeCell ref="E161:AT161"/>
    <mergeCell ref="AU161:BE161"/>
    <mergeCell ref="BL161:CA161"/>
    <mergeCell ref="CB161:CO161"/>
    <mergeCell ref="E163:AT163"/>
    <mergeCell ref="AU163:BE163"/>
    <mergeCell ref="BL163:CA163"/>
    <mergeCell ref="CB163:CO163"/>
    <mergeCell ref="E162:AT162"/>
    <mergeCell ref="AU162:BE162"/>
    <mergeCell ref="CB158:CO158"/>
    <mergeCell ref="E160:AT160"/>
    <mergeCell ref="AU160:BE160"/>
    <mergeCell ref="BL160:CA160"/>
    <mergeCell ref="CB160:CO160"/>
    <mergeCell ref="CB159:CO159"/>
    <mergeCell ref="CB157:CO157"/>
    <mergeCell ref="E158:AT158"/>
    <mergeCell ref="E150:AT150"/>
    <mergeCell ref="AU150:BE150"/>
    <mergeCell ref="BL150:CA150"/>
    <mergeCell ref="CB150:CO150"/>
    <mergeCell ref="AU153:BE153"/>
    <mergeCell ref="BL152:CA152"/>
    <mergeCell ref="CB153:CO153"/>
    <mergeCell ref="E151:AT151"/>
    <mergeCell ref="E159:AT159"/>
    <mergeCell ref="AU159:BE159"/>
    <mergeCell ref="BL159:CA159"/>
    <mergeCell ref="E157:AT157"/>
    <mergeCell ref="AU157:BE157"/>
    <mergeCell ref="BL157:CA157"/>
    <mergeCell ref="AU158:BE158"/>
    <mergeCell ref="BL158:CA158"/>
    <mergeCell ref="BL148:CA148"/>
    <mergeCell ref="E148:AT148"/>
    <mergeCell ref="E147:AT147"/>
    <mergeCell ref="AU147:BE147"/>
    <mergeCell ref="CB155:CO155"/>
    <mergeCell ref="BL156:CA156"/>
    <mergeCell ref="CB152:CO152"/>
    <mergeCell ref="AU151:BE151"/>
    <mergeCell ref="E143:AT143"/>
    <mergeCell ref="AU143:BE143"/>
    <mergeCell ref="BL143:CA143"/>
    <mergeCell ref="CB143:CO143"/>
    <mergeCell ref="CB146:CO146"/>
    <mergeCell ref="E149:AT149"/>
    <mergeCell ref="AU149:BE149"/>
    <mergeCell ref="BL149:CA149"/>
    <mergeCell ref="CB149:CO149"/>
    <mergeCell ref="AU148:BE148"/>
    <mergeCell ref="AU137:BE137"/>
    <mergeCell ref="CB141:CO141"/>
    <mergeCell ref="E142:AT142"/>
    <mergeCell ref="AU142:BE142"/>
    <mergeCell ref="BL142:CA142"/>
    <mergeCell ref="CB142:CO142"/>
    <mergeCell ref="CB119:CO119"/>
    <mergeCell ref="E126:AT126"/>
    <mergeCell ref="AU126:BE126"/>
    <mergeCell ref="BL126:CA126"/>
    <mergeCell ref="CB126:CO126"/>
    <mergeCell ref="E139:AT139"/>
    <mergeCell ref="AU139:BE139"/>
    <mergeCell ref="BL139:CA139"/>
    <mergeCell ref="CB139:CO139"/>
    <mergeCell ref="E137:AT137"/>
    <mergeCell ref="AU114:BK114"/>
    <mergeCell ref="BL114:CA114"/>
    <mergeCell ref="CB114:CO114"/>
    <mergeCell ref="E117:AT117"/>
    <mergeCell ref="AU117:BE117"/>
    <mergeCell ref="BL117:CA117"/>
    <mergeCell ref="CB117:CO117"/>
    <mergeCell ref="E107:AT107"/>
    <mergeCell ref="AU107:BE107"/>
    <mergeCell ref="BL107:CA107"/>
    <mergeCell ref="CB107:CO107"/>
    <mergeCell ref="E112:AT112"/>
    <mergeCell ref="AU112:BE112"/>
    <mergeCell ref="BL112:CA112"/>
    <mergeCell ref="CB112:CO112"/>
    <mergeCell ref="E100:AT100"/>
    <mergeCell ref="AU100:BE100"/>
    <mergeCell ref="E104:AT104"/>
    <mergeCell ref="AU104:BK104"/>
    <mergeCell ref="BL104:CA104"/>
    <mergeCell ref="CB104:CO104"/>
    <mergeCell ref="E98:AT98"/>
    <mergeCell ref="AU98:BE98"/>
    <mergeCell ref="BL98:CA98"/>
    <mergeCell ref="CB98:CO98"/>
    <mergeCell ref="E99:AT99"/>
    <mergeCell ref="AU99:BE99"/>
    <mergeCell ref="BL99:CA99"/>
    <mergeCell ref="CB99:CO99"/>
    <mergeCell ref="E95:AT95"/>
    <mergeCell ref="AU95:BE95"/>
    <mergeCell ref="BL95:CA95"/>
    <mergeCell ref="CB95:CO95"/>
    <mergeCell ref="E97:AT97"/>
    <mergeCell ref="AU97:BE97"/>
    <mergeCell ref="BL97:CA97"/>
    <mergeCell ref="CB97:CO97"/>
    <mergeCell ref="E96:AT96"/>
    <mergeCell ref="AU96:BE96"/>
    <mergeCell ref="E88:AT88"/>
    <mergeCell ref="AU88:BK88"/>
    <mergeCell ref="BL88:CA88"/>
    <mergeCell ref="CB88:CO88"/>
    <mergeCell ref="E93:AT93"/>
    <mergeCell ref="AU93:BE93"/>
    <mergeCell ref="BL93:CA93"/>
    <mergeCell ref="CB93:CO93"/>
    <mergeCell ref="BL90:CA90"/>
    <mergeCell ref="CB90:CO90"/>
    <mergeCell ref="E82:AT82"/>
    <mergeCell ref="AU82:BE82"/>
    <mergeCell ref="BL82:CA82"/>
    <mergeCell ref="CB82:CO82"/>
    <mergeCell ref="E85:AT85"/>
    <mergeCell ref="AU85:BE85"/>
    <mergeCell ref="BL85:CA85"/>
    <mergeCell ref="CB85:CO85"/>
    <mergeCell ref="E78:AT78"/>
    <mergeCell ref="AU78:BK78"/>
    <mergeCell ref="BL78:CA78"/>
    <mergeCell ref="CB78:CO78"/>
    <mergeCell ref="E79:AT79"/>
    <mergeCell ref="AU79:BK79"/>
    <mergeCell ref="BL79:CA79"/>
    <mergeCell ref="CB79:CO79"/>
    <mergeCell ref="BL27:CA27"/>
    <mergeCell ref="CB27:CO27"/>
    <mergeCell ref="AU33:BE33"/>
    <mergeCell ref="BL33:CA33"/>
    <mergeCell ref="CB33:CO33"/>
    <mergeCell ref="BL77:CA77"/>
    <mergeCell ref="CB77:CO77"/>
    <mergeCell ref="AU75:BE75"/>
    <mergeCell ref="BL75:CA75"/>
    <mergeCell ref="CB75:CO75"/>
    <mergeCell ref="BL61:CA61"/>
    <mergeCell ref="AU63:BK63"/>
    <mergeCell ref="CB61:CO61"/>
    <mergeCell ref="CB65:CO65"/>
    <mergeCell ref="AU74:BE74"/>
    <mergeCell ref="AU124:BK124"/>
    <mergeCell ref="AU76:BE76"/>
    <mergeCell ref="BL83:CA83"/>
    <mergeCell ref="CB83:CO83"/>
    <mergeCell ref="AU103:BK103"/>
    <mergeCell ref="E24:AT24"/>
    <mergeCell ref="AU24:BE24"/>
    <mergeCell ref="CB58:CO58"/>
    <mergeCell ref="BL58:CA58"/>
    <mergeCell ref="BL50:CA50"/>
    <mergeCell ref="CB50:CO50"/>
    <mergeCell ref="BL51:CA51"/>
    <mergeCell ref="CB51:CO51"/>
    <mergeCell ref="BL54:CA54"/>
    <mergeCell ref="CB47:CO47"/>
    <mergeCell ref="BL48:CA48"/>
    <mergeCell ref="CB48:CO48"/>
    <mergeCell ref="BL23:CA23"/>
    <mergeCell ref="CB23:CO23"/>
    <mergeCell ref="CB46:CO46"/>
    <mergeCell ref="BL57:CA57"/>
    <mergeCell ref="CB57:CO57"/>
    <mergeCell ref="CB54:CO54"/>
    <mergeCell ref="BL56:CA56"/>
    <mergeCell ref="CB56:CO56"/>
    <mergeCell ref="BL52:CA52"/>
    <mergeCell ref="CB52:CO52"/>
    <mergeCell ref="BL53:CA53"/>
    <mergeCell ref="CB53:CO53"/>
    <mergeCell ref="CB43:CO43"/>
    <mergeCell ref="AU44:BE44"/>
    <mergeCell ref="BL44:CA44"/>
    <mergeCell ref="CB44:CO44"/>
    <mergeCell ref="BL45:CA45"/>
    <mergeCell ref="CB45:CO45"/>
    <mergeCell ref="BL41:CA41"/>
    <mergeCell ref="CB41:CO41"/>
    <mergeCell ref="AU45:BE45"/>
    <mergeCell ref="BL43:CA43"/>
    <mergeCell ref="CB42:CO42"/>
    <mergeCell ref="BL24:CA24"/>
    <mergeCell ref="CB24:CO24"/>
    <mergeCell ref="AU34:BE34"/>
    <mergeCell ref="AU36:BE36"/>
    <mergeCell ref="AU37:BE37"/>
    <mergeCell ref="BL39:CA39"/>
    <mergeCell ref="E34:AT34"/>
    <mergeCell ref="E35:AT35"/>
    <mergeCell ref="CB28:CO28"/>
    <mergeCell ref="CB35:CO35"/>
    <mergeCell ref="AU40:BE40"/>
    <mergeCell ref="BL40:CA40"/>
    <mergeCell ref="CB40:CO40"/>
    <mergeCell ref="CB34:CO34"/>
    <mergeCell ref="CB39:CO39"/>
    <mergeCell ref="E57:AT57"/>
    <mergeCell ref="AU57:BK57"/>
    <mergeCell ref="E62:AT62"/>
    <mergeCell ref="AU58:BK58"/>
    <mergeCell ref="E124:AT124"/>
    <mergeCell ref="E27:AT27"/>
    <mergeCell ref="E33:AT33"/>
    <mergeCell ref="AU41:BE41"/>
    <mergeCell ref="AU27:BE27"/>
    <mergeCell ref="E75:AT75"/>
    <mergeCell ref="CB62:CO62"/>
    <mergeCell ref="E63:AT63"/>
    <mergeCell ref="AU69:BE69"/>
    <mergeCell ref="E73:AT73"/>
    <mergeCell ref="AU73:BE73"/>
    <mergeCell ref="E74:AT74"/>
    <mergeCell ref="E65:AT65"/>
    <mergeCell ref="AU167:BE167"/>
    <mergeCell ref="BL162:CA162"/>
    <mergeCell ref="CB162:CO162"/>
    <mergeCell ref="BL170:CA170"/>
    <mergeCell ref="E165:AT165"/>
    <mergeCell ref="AU165:BE165"/>
    <mergeCell ref="E164:AT164"/>
    <mergeCell ref="CB170:CO170"/>
    <mergeCell ref="AU164:BE164"/>
    <mergeCell ref="BL164:CA164"/>
    <mergeCell ref="CB172:CO172"/>
    <mergeCell ref="E171:AT171"/>
    <mergeCell ref="AU171:BE171"/>
    <mergeCell ref="BL171:CA171"/>
    <mergeCell ref="CB171:CO171"/>
    <mergeCell ref="E154:AT154"/>
    <mergeCell ref="AU154:BE154"/>
    <mergeCell ref="BL154:CA154"/>
    <mergeCell ref="CB168:CO168"/>
    <mergeCell ref="E167:AT167"/>
    <mergeCell ref="CB154:CO154"/>
    <mergeCell ref="CB167:CO167"/>
    <mergeCell ref="E166:AT166"/>
    <mergeCell ref="E174:AT174"/>
    <mergeCell ref="AU174:BE174"/>
    <mergeCell ref="BL174:CA174"/>
    <mergeCell ref="E169:AT169"/>
    <mergeCell ref="AU169:BE169"/>
    <mergeCell ref="BL169:CA169"/>
    <mergeCell ref="AU170:BE170"/>
    <mergeCell ref="CB156:CO156"/>
    <mergeCell ref="CB178:CO178"/>
    <mergeCell ref="BL165:CA165"/>
    <mergeCell ref="CB165:CO165"/>
    <mergeCell ref="E168:AT168"/>
    <mergeCell ref="AU168:BE168"/>
    <mergeCell ref="BL168:CA168"/>
    <mergeCell ref="BL167:CA167"/>
    <mergeCell ref="AU166:BE166"/>
    <mergeCell ref="CB169:CO169"/>
    <mergeCell ref="E153:AT153"/>
    <mergeCell ref="BL151:CA151"/>
    <mergeCell ref="E156:AT156"/>
    <mergeCell ref="AU156:BE156"/>
    <mergeCell ref="BL153:CA153"/>
    <mergeCell ref="E155:AT155"/>
    <mergeCell ref="AU155:BE155"/>
    <mergeCell ref="AU152:BE152"/>
    <mergeCell ref="E152:AT152"/>
    <mergeCell ref="BL155:CA155"/>
    <mergeCell ref="CV3:CV4"/>
    <mergeCell ref="BL140:CA140"/>
    <mergeCell ref="CB140:CO140"/>
    <mergeCell ref="BL49:CA49"/>
    <mergeCell ref="CB49:CO49"/>
    <mergeCell ref="BL101:CA101"/>
    <mergeCell ref="BL63:CA63"/>
    <mergeCell ref="CB63:CO63"/>
    <mergeCell ref="BL137:CA137"/>
    <mergeCell ref="BL62:CA62"/>
    <mergeCell ref="CB8:CO8"/>
    <mergeCell ref="AU8:BK8"/>
    <mergeCell ref="BL8:CA8"/>
    <mergeCell ref="BL30:CA30"/>
    <mergeCell ref="CB30:CO30"/>
    <mergeCell ref="CB7:CO7"/>
    <mergeCell ref="AU7:BE7"/>
    <mergeCell ref="AU26:BE26"/>
    <mergeCell ref="AU23:BK23"/>
    <mergeCell ref="BL26:CA26"/>
    <mergeCell ref="BL144:CA144"/>
    <mergeCell ref="CB144:CO144"/>
    <mergeCell ref="BL129:CA129"/>
    <mergeCell ref="CB129:CO129"/>
    <mergeCell ref="BL103:CA103"/>
    <mergeCell ref="CB103:CO103"/>
    <mergeCell ref="CB137:CO137"/>
    <mergeCell ref="BL113:CA113"/>
    <mergeCell ref="CB113:CO113"/>
    <mergeCell ref="BL119:CA119"/>
    <mergeCell ref="AU129:BE129"/>
    <mergeCell ref="BL65:CA65"/>
    <mergeCell ref="AU25:BE25"/>
    <mergeCell ref="AU35:BE35"/>
    <mergeCell ref="E103:AT103"/>
    <mergeCell ref="BL138:CA138"/>
    <mergeCell ref="AU62:BE62"/>
    <mergeCell ref="E58:AT58"/>
    <mergeCell ref="AU54:BK54"/>
    <mergeCell ref="AU39:BE39"/>
    <mergeCell ref="AU141:BE141"/>
    <mergeCell ref="AU140:BE140"/>
    <mergeCell ref="E140:AT140"/>
    <mergeCell ref="E56:AT56"/>
    <mergeCell ref="E37:AT37"/>
    <mergeCell ref="E38:AT38"/>
    <mergeCell ref="E64:AT64"/>
    <mergeCell ref="E48:AT48"/>
    <mergeCell ref="E40:AT40"/>
    <mergeCell ref="E39:AT39"/>
    <mergeCell ref="AU146:BE146"/>
    <mergeCell ref="BL146:CA146"/>
    <mergeCell ref="E144:AT144"/>
    <mergeCell ref="AU144:BE144"/>
    <mergeCell ref="A127:CO127"/>
    <mergeCell ref="E128:AT128"/>
    <mergeCell ref="E129:AT129"/>
    <mergeCell ref="CB138:CO138"/>
    <mergeCell ref="AU128:BE128"/>
    <mergeCell ref="E141:AT141"/>
    <mergeCell ref="AU125:BJ125"/>
    <mergeCell ref="E7:AT7"/>
    <mergeCell ref="BL7:CA7"/>
    <mergeCell ref="BL147:CA147"/>
    <mergeCell ref="E138:AT138"/>
    <mergeCell ref="AU138:BE138"/>
    <mergeCell ref="E145:AT145"/>
    <mergeCell ref="AU145:BE145"/>
    <mergeCell ref="BL141:CA141"/>
    <mergeCell ref="E146:AT146"/>
    <mergeCell ref="E125:AT125"/>
    <mergeCell ref="BL123:CA123"/>
    <mergeCell ref="CB123:CO123"/>
    <mergeCell ref="BL124:CA124"/>
    <mergeCell ref="CB124:CO124"/>
    <mergeCell ref="CB31:CO31"/>
    <mergeCell ref="BL31:CA31"/>
    <mergeCell ref="E31:AT31"/>
    <mergeCell ref="BL125:CA125"/>
    <mergeCell ref="CB125:CO125"/>
    <mergeCell ref="BL122:CA122"/>
    <mergeCell ref="BL121:CA121"/>
    <mergeCell ref="A1:CO1"/>
    <mergeCell ref="CB121:CO121"/>
    <mergeCell ref="CB122:CO122"/>
    <mergeCell ref="E123:AT123"/>
    <mergeCell ref="E29:AT29"/>
    <mergeCell ref="AU123:BJ123"/>
    <mergeCell ref="E42:AT42"/>
    <mergeCell ref="E54:AT54"/>
    <mergeCell ref="E9:AT9"/>
    <mergeCell ref="E10:AT10"/>
    <mergeCell ref="E8:AT8"/>
    <mergeCell ref="E11:AT11"/>
    <mergeCell ref="E122:AT122"/>
    <mergeCell ref="AU121:BE121"/>
    <mergeCell ref="AU122:BE122"/>
    <mergeCell ref="E25:AT25"/>
    <mergeCell ref="E23:AT23"/>
    <mergeCell ref="E26:AT26"/>
    <mergeCell ref="AU182:BE182"/>
    <mergeCell ref="E182:AT182"/>
    <mergeCell ref="E181:AT181"/>
    <mergeCell ref="AU181:BE181"/>
    <mergeCell ref="AU22:BE22"/>
    <mergeCell ref="E21:AT21"/>
    <mergeCell ref="AU21:BK21"/>
    <mergeCell ref="E45:AT45"/>
    <mergeCell ref="E121:AT121"/>
    <mergeCell ref="E30:AT30"/>
    <mergeCell ref="E118:AT118"/>
    <mergeCell ref="AU118:BK118"/>
    <mergeCell ref="BL118:CA118"/>
    <mergeCell ref="CB118:CO118"/>
    <mergeCell ref="E120:AT120"/>
    <mergeCell ref="AU120:BE120"/>
    <mergeCell ref="BL120:CA120"/>
    <mergeCell ref="CB120:CO120"/>
    <mergeCell ref="E119:AT119"/>
    <mergeCell ref="AU119:BE119"/>
    <mergeCell ref="CB115:CO115"/>
    <mergeCell ref="BL116:CA116"/>
    <mergeCell ref="CB116:CO116"/>
    <mergeCell ref="E116:AT116"/>
    <mergeCell ref="AU116:BE116"/>
    <mergeCell ref="CB109:CO109"/>
    <mergeCell ref="E110:AT110"/>
    <mergeCell ref="AU110:BE110"/>
    <mergeCell ref="BL110:CA110"/>
    <mergeCell ref="CB110:CO110"/>
    <mergeCell ref="AU111:BE111"/>
    <mergeCell ref="E109:AT109"/>
    <mergeCell ref="AU109:BE109"/>
    <mergeCell ref="BL109:CA109"/>
    <mergeCell ref="E115:AT115"/>
    <mergeCell ref="AU115:BK115"/>
    <mergeCell ref="BL115:CA115"/>
    <mergeCell ref="E113:AT113"/>
    <mergeCell ref="AU113:BK113"/>
    <mergeCell ref="E114:AT114"/>
    <mergeCell ref="A3:AT4"/>
    <mergeCell ref="AU3:CO4"/>
    <mergeCell ref="E5:AT5"/>
    <mergeCell ref="A6:CO6"/>
    <mergeCell ref="AU5:BK5"/>
    <mergeCell ref="AU108:BK108"/>
    <mergeCell ref="E101:AT101"/>
    <mergeCell ref="BL5:CA5"/>
    <mergeCell ref="CB5:CO5"/>
    <mergeCell ref="E22:AT22"/>
    <mergeCell ref="CB147:CO147"/>
    <mergeCell ref="CB148:CO148"/>
    <mergeCell ref="CB22:CO22"/>
    <mergeCell ref="BL28:CA28"/>
    <mergeCell ref="BL106:CA106"/>
    <mergeCell ref="CB106:CO106"/>
    <mergeCell ref="BL108:CA108"/>
    <mergeCell ref="CB108:CO108"/>
    <mergeCell ref="BL111:CA111"/>
    <mergeCell ref="CB111:CO111"/>
    <mergeCell ref="CB196:CO196"/>
    <mergeCell ref="AU180:BE180"/>
    <mergeCell ref="BL180:CA180"/>
    <mergeCell ref="CB180:CO180"/>
    <mergeCell ref="CB151:CO151"/>
    <mergeCell ref="CB166:CO166"/>
    <mergeCell ref="BL166:CA166"/>
    <mergeCell ref="BL172:CA172"/>
    <mergeCell ref="AU196:BE196"/>
    <mergeCell ref="BL196:CA196"/>
    <mergeCell ref="BL184:CA184"/>
    <mergeCell ref="E185:AT185"/>
    <mergeCell ref="E187:AT187"/>
    <mergeCell ref="AU187:BE187"/>
    <mergeCell ref="BL187:CA187"/>
    <mergeCell ref="E193:AT193"/>
    <mergeCell ref="BL193:CA193"/>
    <mergeCell ref="AU186:BE186"/>
    <mergeCell ref="BL199:CA199"/>
    <mergeCell ref="BL202:CA202"/>
    <mergeCell ref="E199:AT199"/>
    <mergeCell ref="AU199:BE199"/>
    <mergeCell ref="E202:AT202"/>
    <mergeCell ref="AU202:BE202"/>
    <mergeCell ref="E200:AT200"/>
    <mergeCell ref="AU200:BE200"/>
    <mergeCell ref="BL200:CA200"/>
    <mergeCell ref="CB184:CO184"/>
    <mergeCell ref="E43:AT43"/>
    <mergeCell ref="CB198:CO198"/>
    <mergeCell ref="BL182:CA182"/>
    <mergeCell ref="AU198:BE198"/>
    <mergeCell ref="E179:AT179"/>
    <mergeCell ref="BL197:CA197"/>
    <mergeCell ref="BL198:CA198"/>
    <mergeCell ref="E194:AT194"/>
    <mergeCell ref="AU184:BE184"/>
    <mergeCell ref="AU179:BE179"/>
    <mergeCell ref="AU194:BE194"/>
    <mergeCell ref="CB179:CO179"/>
    <mergeCell ref="BL179:CA179"/>
    <mergeCell ref="BL194:CA194"/>
    <mergeCell ref="CB194:CO194"/>
    <mergeCell ref="BL181:CA181"/>
    <mergeCell ref="AU193:BE193"/>
    <mergeCell ref="CB181:CO181"/>
    <mergeCell ref="CB191:CO191"/>
    <mergeCell ref="A192:CO192"/>
    <mergeCell ref="E191:AT191"/>
    <mergeCell ref="AU191:BE191"/>
    <mergeCell ref="BL191:CA191"/>
    <mergeCell ref="BL21:CA21"/>
    <mergeCell ref="CB21:CO21"/>
    <mergeCell ref="BL34:CA34"/>
    <mergeCell ref="BL22:CA22"/>
    <mergeCell ref="E111:AT111"/>
    <mergeCell ref="CB182:CO182"/>
    <mergeCell ref="E20:AT20"/>
    <mergeCell ref="AU20:BK20"/>
    <mergeCell ref="BL20:CA20"/>
    <mergeCell ref="CB20:CO20"/>
    <mergeCell ref="E106:AT106"/>
    <mergeCell ref="E108:AT108"/>
    <mergeCell ref="AU105:BK105"/>
    <mergeCell ref="BL105:CA105"/>
    <mergeCell ref="CB105:CO105"/>
    <mergeCell ref="AU106:BE106"/>
    <mergeCell ref="BL25:CA25"/>
    <mergeCell ref="CB25:CO25"/>
    <mergeCell ref="AU38:BE38"/>
    <mergeCell ref="BL38:CA38"/>
    <mergeCell ref="E28:AT28"/>
    <mergeCell ref="E32:AT32"/>
    <mergeCell ref="AU28:BE28"/>
    <mergeCell ref="E36:AT36"/>
    <mergeCell ref="CB38:CO38"/>
    <mergeCell ref="CB26:CO26"/>
    <mergeCell ref="E46:AT46"/>
    <mergeCell ref="AU46:BK46"/>
    <mergeCell ref="BL36:CA36"/>
    <mergeCell ref="BL42:CA42"/>
    <mergeCell ref="BL47:CA47"/>
    <mergeCell ref="BL46:CA46"/>
    <mergeCell ref="E41:AT41"/>
    <mergeCell ref="E44:AT44"/>
    <mergeCell ref="AU42:BE42"/>
    <mergeCell ref="AU43:BE43"/>
    <mergeCell ref="AU209:CG209"/>
    <mergeCell ref="AW206:CG206"/>
    <mergeCell ref="E51:AT51"/>
    <mergeCell ref="AU51:BK51"/>
    <mergeCell ref="E52:AT52"/>
    <mergeCell ref="AU52:BK52"/>
    <mergeCell ref="E53:AT53"/>
    <mergeCell ref="AU64:BE64"/>
    <mergeCell ref="E105:AT105"/>
    <mergeCell ref="CB193:CO193"/>
    <mergeCell ref="AU65:BE65"/>
    <mergeCell ref="E66:AT66"/>
    <mergeCell ref="AU66:BE66"/>
    <mergeCell ref="AU53:BK53"/>
    <mergeCell ref="E47:AT47"/>
    <mergeCell ref="AU47:BK47"/>
    <mergeCell ref="E49:AT49"/>
    <mergeCell ref="AU49:BK49"/>
    <mergeCell ref="E50:AT50"/>
    <mergeCell ref="AU50:BK50"/>
    <mergeCell ref="E67:AT67"/>
    <mergeCell ref="AU67:BE67"/>
    <mergeCell ref="E68:AT68"/>
    <mergeCell ref="AU68:BE68"/>
    <mergeCell ref="E69:AT69"/>
    <mergeCell ref="E70:AT70"/>
    <mergeCell ref="BL70:CA70"/>
    <mergeCell ref="CB70:CO70"/>
    <mergeCell ref="E71:AT71"/>
    <mergeCell ref="AU71:BE71"/>
    <mergeCell ref="E72:AT72"/>
    <mergeCell ref="AU72:BE72"/>
    <mergeCell ref="BL64:CA64"/>
    <mergeCell ref="CB64:CO64"/>
    <mergeCell ref="BL66:CA66"/>
    <mergeCell ref="CB66:CO66"/>
    <mergeCell ref="AU70:BE70"/>
    <mergeCell ref="BL67:CA67"/>
    <mergeCell ref="CB67:CO67"/>
    <mergeCell ref="BL68:CA68"/>
    <mergeCell ref="CB68:CO68"/>
    <mergeCell ref="CB69:CO69"/>
    <mergeCell ref="E77:AT77"/>
    <mergeCell ref="AU77:BE77"/>
    <mergeCell ref="BL72:CA72"/>
    <mergeCell ref="CB72:CO72"/>
    <mergeCell ref="BL73:CA73"/>
    <mergeCell ref="CB73:CO73"/>
    <mergeCell ref="BL74:CA74"/>
    <mergeCell ref="CB74:CO74"/>
    <mergeCell ref="E76:AT76"/>
    <mergeCell ref="CB59:CO59"/>
    <mergeCell ref="CB36:CO36"/>
    <mergeCell ref="BL37:CA37"/>
    <mergeCell ref="CB37:CO37"/>
    <mergeCell ref="AU32:BE32"/>
    <mergeCell ref="BL32:CA32"/>
    <mergeCell ref="CB32:CO32"/>
    <mergeCell ref="AU48:BK48"/>
    <mergeCell ref="BL35:CA35"/>
    <mergeCell ref="AU56:BE56"/>
    <mergeCell ref="BL94:CA94"/>
    <mergeCell ref="CB94:CO94"/>
    <mergeCell ref="E59:AT59"/>
    <mergeCell ref="BL128:CA128"/>
    <mergeCell ref="CB128:CO128"/>
    <mergeCell ref="BL100:CA100"/>
    <mergeCell ref="BL96:CA96"/>
    <mergeCell ref="CB96:CO96"/>
    <mergeCell ref="BL69:CA69"/>
    <mergeCell ref="BL71:CA71"/>
    <mergeCell ref="E61:AT61"/>
    <mergeCell ref="CB102:CO102"/>
    <mergeCell ref="BL102:CA102"/>
    <mergeCell ref="AU102:BE102"/>
    <mergeCell ref="E102:AT102"/>
    <mergeCell ref="CB101:CO101"/>
    <mergeCell ref="AU101:BK101"/>
    <mergeCell ref="CB100:CO100"/>
    <mergeCell ref="E94:AT94"/>
    <mergeCell ref="AU94:BE94"/>
    <mergeCell ref="CB145:CO145"/>
    <mergeCell ref="BL145:CA145"/>
    <mergeCell ref="E55:AT55"/>
    <mergeCell ref="AU55:BE55"/>
    <mergeCell ref="BL55:CA55"/>
    <mergeCell ref="CB55:CO55"/>
    <mergeCell ref="E60:AT60"/>
    <mergeCell ref="AU60:BE60"/>
    <mergeCell ref="BL60:CA60"/>
    <mergeCell ref="CB60:CO60"/>
    <mergeCell ref="BL29:CA29"/>
    <mergeCell ref="CB29:CO29"/>
    <mergeCell ref="AU29:BK29"/>
    <mergeCell ref="AU30:BK30"/>
    <mergeCell ref="AU31:BK31"/>
    <mergeCell ref="AU92:BK92"/>
    <mergeCell ref="AU61:BE61"/>
    <mergeCell ref="CB71:CO71"/>
    <mergeCell ref="AU59:BK59"/>
    <mergeCell ref="BL59:CA59"/>
    <mergeCell ref="AU86:BE86"/>
    <mergeCell ref="BL86:CA86"/>
    <mergeCell ref="CB86:CO86"/>
    <mergeCell ref="BL76:CA76"/>
    <mergeCell ref="CB76:CO76"/>
    <mergeCell ref="AU81:BJ81"/>
    <mergeCell ref="BL80:CA80"/>
    <mergeCell ref="CB80:CO80"/>
    <mergeCell ref="E87:AT87"/>
    <mergeCell ref="AU87:BE87"/>
    <mergeCell ref="BL87:CA87"/>
    <mergeCell ref="CB87:CO87"/>
    <mergeCell ref="E80:AT80"/>
    <mergeCell ref="E81:AT81"/>
    <mergeCell ref="E83:AT83"/>
    <mergeCell ref="E84:AT84"/>
    <mergeCell ref="AU80:BJ80"/>
    <mergeCell ref="E86:AT86"/>
    <mergeCell ref="BL81:CA81"/>
    <mergeCell ref="CB81:CO81"/>
    <mergeCell ref="BL84:CA84"/>
    <mergeCell ref="CB84:CO84"/>
    <mergeCell ref="AU83:BJ83"/>
    <mergeCell ref="AU84:BJ84"/>
  </mergeCells>
  <printOptions/>
  <pageMargins left="0.39375" right="0.39375" top="0.39375" bottom="0.39375" header="0.5118055555555555" footer="0.5118055555555555"/>
  <pageSetup fitToHeight="3" horizontalDpi="300" verticalDpi="3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H59"/>
  <sheetViews>
    <sheetView view="pageBreakPreview" zoomScale="60" zoomScaleNormal="75" zoomScalePageLayoutView="0" workbookViewId="0" topLeftCell="A31">
      <selection activeCell="BT51" sqref="BT51"/>
    </sheetView>
  </sheetViews>
  <sheetFormatPr defaultColWidth="0.875" defaultRowHeight="12.75"/>
  <cols>
    <col min="1" max="3" width="0.875" style="1" customWidth="1"/>
    <col min="4" max="4" width="1.37890625" style="1" customWidth="1"/>
    <col min="5" max="5" width="0.6171875" style="1" customWidth="1"/>
    <col min="6" max="6" width="2.00390625" style="1" bestFit="1" customWidth="1"/>
    <col min="7" max="7" width="0.6171875" style="1" customWidth="1"/>
    <col min="8" max="27" width="0.875" style="1" customWidth="1"/>
    <col min="28" max="28" width="3.875" style="1" customWidth="1"/>
    <col min="29" max="31" width="0.875" style="1" customWidth="1"/>
    <col min="32" max="32" width="3.25390625" style="1" customWidth="1"/>
    <col min="33" max="33" width="2.375" style="1" customWidth="1"/>
    <col min="34" max="37" width="0.875" style="1" customWidth="1"/>
    <col min="38" max="38" width="3.125" style="1" customWidth="1"/>
    <col min="39" max="74" width="0.875" style="1" customWidth="1"/>
    <col min="75" max="75" width="2.875" style="1" customWidth="1"/>
    <col min="76" max="76" width="0.74609375" style="1" customWidth="1"/>
    <col min="77" max="79" width="0.875" style="1" hidden="1" customWidth="1"/>
    <col min="80" max="80" width="4.375" style="1" hidden="1" customWidth="1"/>
    <col min="81" max="16384" width="0.875" style="1" customWidth="1"/>
  </cols>
  <sheetData>
    <row r="1" spans="4:64" s="2" customFormat="1" ht="1.5" customHeight="1"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L1" s="3"/>
    </row>
    <row r="2" spans="4:140" ht="13.5" customHeight="1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CM2" s="75" t="s">
        <v>0</v>
      </c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</row>
    <row r="3" spans="4:140" ht="1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103" t="s">
        <v>1</v>
      </c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</row>
    <row r="4" spans="4:140" ht="15">
      <c r="D4" s="22"/>
      <c r="E4" s="22"/>
      <c r="F4" s="22"/>
      <c r="G4" s="22"/>
      <c r="H4" s="22"/>
      <c r="I4" s="22"/>
      <c r="J4" s="22"/>
      <c r="K4" s="14"/>
      <c r="L4" s="25"/>
      <c r="M4" s="25"/>
      <c r="N4" s="25"/>
      <c r="O4" s="25"/>
      <c r="P4" s="22"/>
      <c r="Q4" s="22"/>
      <c r="R4" s="2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3"/>
      <c r="AL4" s="23"/>
      <c r="AM4" s="23"/>
      <c r="AN4" s="23"/>
      <c r="AO4" s="26"/>
      <c r="AP4" s="26"/>
      <c r="AQ4" s="26"/>
      <c r="AR4" s="26"/>
      <c r="AS4" s="22"/>
      <c r="AT4" s="22"/>
      <c r="AU4" s="22"/>
      <c r="AV4" s="22"/>
      <c r="AW4" s="22"/>
      <c r="AX4" s="22"/>
      <c r="AY4" s="22"/>
      <c r="AZ4" s="22"/>
      <c r="BA4" s="22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104" t="s">
        <v>2</v>
      </c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</row>
    <row r="5" spans="59:140" s="2" customFormat="1" ht="12.75" customHeight="1"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3" t="s">
        <v>3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</row>
    <row r="6" spans="59:140" ht="15"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106" t="s">
        <v>4</v>
      </c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 t="s">
        <v>5</v>
      </c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</row>
    <row r="7" spans="59:140" s="2" customFormat="1" ht="12.75" customHeight="1"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"/>
      <c r="CN7" s="1"/>
      <c r="CO7" s="1"/>
      <c r="CP7" s="1"/>
      <c r="CQ7" s="1"/>
      <c r="CR7" s="1"/>
      <c r="CS7" s="1"/>
      <c r="CT7" s="4" t="s">
        <v>6</v>
      </c>
      <c r="CU7" s="107" t="s">
        <v>201</v>
      </c>
      <c r="CV7" s="107"/>
      <c r="CW7" s="107"/>
      <c r="CX7" s="107"/>
      <c r="CY7" s="1" t="s">
        <v>6</v>
      </c>
      <c r="CZ7" s="1"/>
      <c r="DA7" s="1"/>
      <c r="DB7" s="107" t="s">
        <v>7</v>
      </c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9">
        <v>20</v>
      </c>
      <c r="DU7" s="109"/>
      <c r="DV7" s="109"/>
      <c r="DW7" s="109"/>
      <c r="DX7" s="110" t="s">
        <v>164</v>
      </c>
      <c r="DY7" s="110"/>
      <c r="DZ7" s="110"/>
      <c r="EA7" s="110"/>
      <c r="EB7" s="1" t="s">
        <v>8</v>
      </c>
      <c r="EC7" s="1"/>
      <c r="ED7" s="1"/>
      <c r="EE7" s="1"/>
      <c r="EF7" s="1"/>
      <c r="EG7" s="1"/>
      <c r="EH7" s="1"/>
      <c r="EI7" s="1"/>
      <c r="EJ7" s="1"/>
    </row>
    <row r="8" spans="59:108" ht="15">
      <c r="BG8" s="22"/>
      <c r="BH8" s="22"/>
      <c r="BI8" s="22"/>
      <c r="BJ8" s="22"/>
      <c r="BK8" s="22"/>
      <c r="BL8" s="22"/>
      <c r="BM8" s="22"/>
      <c r="BN8" s="14"/>
      <c r="BO8" s="25"/>
      <c r="BP8" s="25"/>
      <c r="BQ8" s="25"/>
      <c r="BR8" s="25"/>
      <c r="BS8" s="22"/>
      <c r="BT8" s="22"/>
      <c r="BU8" s="22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3"/>
      <c r="CO8" s="23"/>
      <c r="CP8" s="23"/>
      <c r="CQ8" s="23"/>
      <c r="CR8" s="26"/>
      <c r="CS8" s="26"/>
      <c r="CT8" s="26"/>
      <c r="CU8" s="26"/>
      <c r="CV8" s="22"/>
      <c r="CW8" s="22"/>
      <c r="CX8" s="22"/>
      <c r="CY8" s="22"/>
      <c r="CZ8" s="22"/>
      <c r="DA8" s="22"/>
      <c r="DB8" s="22"/>
      <c r="DC8" s="22"/>
      <c r="DD8" s="22"/>
    </row>
    <row r="9" spans="1:141" ht="81.75" customHeight="1">
      <c r="A9" s="108" t="s">
        <v>204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</row>
    <row r="10" spans="1:141" s="2" customFormat="1" ht="12.75">
      <c r="A10" s="5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V10" s="111" t="s">
        <v>9</v>
      </c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</row>
    <row r="11" spans="1:141" s="5" customFormat="1" ht="38.25" customHeight="1">
      <c r="A11" s="57" t="s">
        <v>31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190" t="s">
        <v>111</v>
      </c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1"/>
      <c r="DV11" s="80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2"/>
    </row>
    <row r="12" spans="1:141" s="5" customFormat="1" ht="15">
      <c r="A12" s="1"/>
      <c r="B12" s="1"/>
      <c r="C12" s="1"/>
      <c r="D12" s="1"/>
      <c r="E12" s="1"/>
      <c r="F12" s="1"/>
      <c r="G12" s="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5"/>
      <c r="V12" s="27"/>
      <c r="W12" s="27"/>
      <c r="X12" s="27"/>
      <c r="Y12" s="27"/>
      <c r="Z12" s="16"/>
      <c r="AA12" s="16"/>
      <c r="AB12" s="16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1"/>
      <c r="BY12" s="29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1"/>
      <c r="DF12" s="1"/>
      <c r="DG12" s="78" t="s">
        <v>10</v>
      </c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9"/>
      <c r="DV12" s="80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2"/>
    </row>
    <row r="13" spans="1:141" s="5" customFormat="1" ht="15">
      <c r="A13" s="74" t="s">
        <v>163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83" t="s">
        <v>22</v>
      </c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4"/>
      <c r="DV13" s="80" t="s">
        <v>162</v>
      </c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2"/>
    </row>
    <row r="14" spans="1:141" s="5" customFormat="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78" t="s">
        <v>23</v>
      </c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9"/>
      <c r="DV14" s="80" t="s">
        <v>24</v>
      </c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2"/>
    </row>
    <row r="15" spans="1:141" s="5" customFormat="1" ht="12.75" customHeight="1">
      <c r="A15" s="57" t="s">
        <v>32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75" t="s">
        <v>112</v>
      </c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6"/>
      <c r="DV15" s="80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2"/>
    </row>
    <row r="16" spans="1:141" s="5" customFormat="1" ht="22.5" customHeight="1">
      <c r="A16" s="74" t="s">
        <v>159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7"/>
      <c r="DV16" s="80" t="s">
        <v>113</v>
      </c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2"/>
    </row>
    <row r="17" spans="1:141" s="5" customFormat="1" ht="28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80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2"/>
    </row>
    <row r="18" spans="1:141" s="7" customFormat="1" ht="27.75" customHeight="1">
      <c r="A18" s="101" t="s">
        <v>33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96" t="s">
        <v>11</v>
      </c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7"/>
      <c r="DV18" s="98" t="s">
        <v>12</v>
      </c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100"/>
    </row>
    <row r="19" spans="1:242" s="5" customFormat="1" ht="18.75" customHeight="1">
      <c r="A19" s="113" t="s">
        <v>13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</row>
    <row r="20" spans="1:242" s="5" customFormat="1" ht="14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</row>
    <row r="21" spans="1:125" s="5" customFormat="1" ht="3.75" customHeight="1" hidden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</row>
    <row r="22" spans="1:125" s="5" customFormat="1" ht="3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</row>
    <row r="23" spans="1:125" s="5" customFormat="1" ht="3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</row>
    <row r="24" spans="1:125" s="5" customFormat="1" ht="15">
      <c r="A24" s="3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32"/>
      <c r="AN24" s="32"/>
      <c r="AO24" s="32"/>
      <c r="AP24" s="33"/>
      <c r="AQ24" s="33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3"/>
      <c r="BU24" s="33"/>
      <c r="BV24" s="33"/>
      <c r="BW24" s="33"/>
      <c r="BX24" s="33"/>
      <c r="BY24" s="33"/>
      <c r="BZ24" s="35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</row>
    <row r="25" spans="1:108" ht="15" customHeight="1">
      <c r="A25" s="74" t="s">
        <v>25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</row>
    <row r="26" spans="1:108" ht="6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</row>
    <row r="27" spans="1:108" ht="15" customHeight="1" hidden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1:108" ht="15" customHeight="1" hidden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</row>
    <row r="29" spans="1:108" ht="15" customHeight="1" hidden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</row>
    <row r="30" spans="1:108" ht="15" customHeight="1" hidden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</row>
    <row r="31" spans="1:142" ht="15">
      <c r="A31" s="178" t="s">
        <v>117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 t="s">
        <v>114</v>
      </c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 t="s">
        <v>115</v>
      </c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 t="s">
        <v>116</v>
      </c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86" t="s">
        <v>18</v>
      </c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</row>
    <row r="32" spans="1:150" ht="60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86" t="s">
        <v>19</v>
      </c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7" t="s">
        <v>20</v>
      </c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9"/>
      <c r="EM32" s="57"/>
      <c r="EN32" s="57"/>
      <c r="EO32" s="57"/>
      <c r="EP32" s="57"/>
      <c r="EQ32" s="57"/>
      <c r="ER32" s="57"/>
      <c r="ES32" s="57"/>
      <c r="ET32" s="57"/>
    </row>
    <row r="33" spans="1:142" ht="15">
      <c r="A33" s="183">
        <v>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5"/>
      <c r="AL33" s="183">
        <v>2</v>
      </c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5"/>
      <c r="BG33" s="183">
        <v>3</v>
      </c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5"/>
      <c r="CE33" s="183">
        <v>4</v>
      </c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5"/>
      <c r="DC33" s="183">
        <v>5</v>
      </c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5"/>
      <c r="DT33" s="183">
        <v>6</v>
      </c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5"/>
    </row>
    <row r="34" spans="1:142" ht="60" customHeight="1">
      <c r="A34" s="179" t="s">
        <v>134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1"/>
      <c r="AL34" s="134">
        <v>20120120020</v>
      </c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6"/>
      <c r="BG34" s="182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7"/>
      <c r="CE34" s="182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7"/>
      <c r="DC34" s="175">
        <f>3!AU139</f>
        <v>0</v>
      </c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7"/>
      <c r="DT34" s="175">
        <f>DC34</f>
        <v>0</v>
      </c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7"/>
    </row>
    <row r="35" spans="1:142" ht="60" customHeight="1">
      <c r="A35" s="179" t="s">
        <v>135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1"/>
      <c r="AL35" s="134">
        <v>20120220010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6"/>
      <c r="BG35" s="182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7"/>
      <c r="CE35" s="182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7"/>
      <c r="DC35" s="175">
        <f>3!AU140</f>
        <v>0</v>
      </c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7"/>
      <c r="DT35" s="175">
        <f aca="true" t="shared" si="0" ref="DT35:DT44">DC35</f>
        <v>0</v>
      </c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7"/>
    </row>
    <row r="36" spans="1:142" ht="60" customHeight="1" hidden="1">
      <c r="A36" s="179" t="s">
        <v>136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1"/>
      <c r="AL36" s="134" t="s">
        <v>179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6"/>
      <c r="BG36" s="182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7"/>
      <c r="CE36" s="182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7"/>
      <c r="DC36" s="175">
        <v>0</v>
      </c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7"/>
      <c r="DT36" s="175">
        <f t="shared" si="0"/>
        <v>0</v>
      </c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7"/>
    </row>
    <row r="37" spans="1:142" ht="75" customHeight="1">
      <c r="A37" s="179" t="s">
        <v>138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1"/>
      <c r="AL37" s="134" t="s">
        <v>137</v>
      </c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6"/>
      <c r="BG37" s="182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7"/>
      <c r="CE37" s="182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7"/>
      <c r="DC37" s="175">
        <f>3!AU141</f>
        <v>0</v>
      </c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7"/>
      <c r="DT37" s="175">
        <f t="shared" si="0"/>
        <v>0</v>
      </c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7"/>
    </row>
    <row r="38" spans="1:142" ht="45" customHeight="1">
      <c r="A38" s="179" t="s">
        <v>148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1"/>
      <c r="AL38" s="134">
        <v>20120220050</v>
      </c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6"/>
      <c r="BG38" s="182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7"/>
      <c r="CE38" s="182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7"/>
      <c r="DC38" s="175">
        <f>3!AU142</f>
        <v>0</v>
      </c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7"/>
      <c r="DT38" s="175">
        <f t="shared" si="0"/>
        <v>0</v>
      </c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7"/>
    </row>
    <row r="39" spans="1:142" ht="54" customHeight="1" hidden="1">
      <c r="A39" s="179" t="s">
        <v>139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1"/>
      <c r="AL39" s="134">
        <v>20120220060</v>
      </c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6"/>
      <c r="BG39" s="182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7"/>
      <c r="CE39" s="182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7"/>
      <c r="DC39" s="175">
        <f>3!AU143</f>
        <v>0</v>
      </c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7"/>
      <c r="DT39" s="175">
        <f t="shared" si="0"/>
        <v>0</v>
      </c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7"/>
    </row>
    <row r="40" spans="1:142" ht="75" customHeight="1">
      <c r="A40" s="179" t="s">
        <v>143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1"/>
      <c r="AL40" s="134">
        <v>20120320020</v>
      </c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6"/>
      <c r="BG40" s="182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7"/>
      <c r="CE40" s="182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7"/>
      <c r="DC40" s="175">
        <f>3!AU144</f>
        <v>0</v>
      </c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7"/>
      <c r="DT40" s="175">
        <f t="shared" si="0"/>
        <v>0</v>
      </c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7"/>
    </row>
    <row r="41" spans="1:142" ht="60" customHeight="1" hidden="1">
      <c r="A41" s="179" t="s">
        <v>155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1"/>
      <c r="AL41" s="134">
        <v>20120420010</v>
      </c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6"/>
      <c r="BG41" s="182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7"/>
      <c r="CE41" s="182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7"/>
      <c r="DC41" s="175">
        <v>0</v>
      </c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7"/>
      <c r="DT41" s="175">
        <v>0</v>
      </c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7"/>
    </row>
    <row r="42" spans="1:142" ht="60" customHeight="1" hidden="1">
      <c r="A42" s="179" t="s">
        <v>156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  <c r="AL42" s="134">
        <v>20120420020</v>
      </c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6"/>
      <c r="BG42" s="182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7"/>
      <c r="CE42" s="182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7"/>
      <c r="DC42" s="175">
        <v>0</v>
      </c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7"/>
      <c r="DT42" s="175">
        <v>0</v>
      </c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7"/>
    </row>
    <row r="43" spans="1:142" ht="45" customHeight="1">
      <c r="A43" s="179" t="s">
        <v>146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1"/>
      <c r="AL43" s="134" t="s">
        <v>142</v>
      </c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6"/>
      <c r="BG43" s="182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7"/>
      <c r="CE43" s="182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7"/>
      <c r="DC43" s="175">
        <f>3!AU145</f>
        <v>0</v>
      </c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7"/>
      <c r="DT43" s="175">
        <f t="shared" si="0"/>
        <v>0</v>
      </c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7"/>
    </row>
    <row r="44" spans="1:142" ht="75" customHeight="1">
      <c r="A44" s="179" t="s">
        <v>147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1"/>
      <c r="AL44" s="134" t="s">
        <v>181</v>
      </c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6"/>
      <c r="BG44" s="182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7"/>
      <c r="CE44" s="182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7"/>
      <c r="DC44" s="175">
        <v>100000</v>
      </c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7"/>
      <c r="DT44" s="175">
        <f t="shared" si="0"/>
        <v>100000</v>
      </c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7"/>
    </row>
    <row r="45" spans="1:142" s="30" customFormat="1" ht="75" customHeight="1">
      <c r="A45" s="179" t="s">
        <v>157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1"/>
      <c r="AL45" s="134">
        <v>20120510250</v>
      </c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6"/>
      <c r="BG45" s="182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7"/>
      <c r="CE45" s="182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7"/>
      <c r="DC45" s="175">
        <v>133330</v>
      </c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7"/>
      <c r="DT45" s="175">
        <f>DC45</f>
        <v>133330</v>
      </c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7"/>
    </row>
    <row r="47" spans="1:142" ht="31.5" customHeight="1">
      <c r="A47" s="1" t="s">
        <v>149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</row>
    <row r="48" spans="1:94" ht="15">
      <c r="A48" s="1" t="s">
        <v>150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</row>
    <row r="49" spans="1:127" ht="15">
      <c r="A49" s="1" t="s">
        <v>151</v>
      </c>
      <c r="CA49" s="62"/>
      <c r="CB49" s="62"/>
      <c r="CC49" s="62"/>
      <c r="CD49" s="62"/>
      <c r="CE49" s="62"/>
      <c r="CF49" s="62"/>
      <c r="CG49" s="62"/>
      <c r="CH49" s="62"/>
      <c r="CI49" s="62"/>
      <c r="CJ49" s="144" t="s">
        <v>160</v>
      </c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</row>
    <row r="50" spans="1:142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BW50" s="2"/>
      <c r="BX50" s="2"/>
      <c r="BY50" s="2"/>
      <c r="BZ50" s="2"/>
      <c r="CA50" s="63" t="s">
        <v>4</v>
      </c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 t="s">
        <v>5</v>
      </c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</row>
    <row r="51" ht="15">
      <c r="A51" s="1" t="s">
        <v>152</v>
      </c>
    </row>
    <row r="52" spans="1:127" ht="15">
      <c r="A52" s="1" t="s">
        <v>150</v>
      </c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144" t="s">
        <v>161</v>
      </c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</row>
    <row r="53" spans="1:12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BW53" s="2"/>
      <c r="BX53" s="2"/>
      <c r="BY53" s="2"/>
      <c r="BZ53" s="2"/>
      <c r="CA53" s="63" t="s">
        <v>4</v>
      </c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 t="s">
        <v>5</v>
      </c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</row>
    <row r="55" spans="1:130" ht="15">
      <c r="A55" s="1" t="s">
        <v>153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22"/>
      <c r="DY55" s="22"/>
      <c r="DZ55" s="22"/>
    </row>
    <row r="56" spans="2:130" ht="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71" t="s">
        <v>4</v>
      </c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22"/>
      <c r="DY56" s="22"/>
      <c r="DZ56" s="22"/>
    </row>
    <row r="57" spans="2:32" s="22" customFormat="1" ht="15">
      <c r="B57" s="25" t="s">
        <v>154</v>
      </c>
      <c r="C57" s="25"/>
      <c r="D57" s="192" t="s">
        <v>201</v>
      </c>
      <c r="E57" s="192"/>
      <c r="F57" s="192"/>
      <c r="G57" s="25"/>
      <c r="H57" s="25"/>
      <c r="I57" s="25"/>
      <c r="J57" s="25"/>
      <c r="K57" s="25"/>
      <c r="L57" s="25"/>
      <c r="M57" s="25"/>
      <c r="N57" s="65" t="s">
        <v>7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173" t="s">
        <v>191</v>
      </c>
      <c r="AC57" s="173"/>
      <c r="AD57" s="173"/>
      <c r="AE57" s="173"/>
      <c r="AF57" s="25"/>
    </row>
    <row r="58" s="22" customFormat="1" ht="15"/>
    <row r="59" spans="1:28" s="22" customFormat="1" ht="15">
      <c r="A59" s="65"/>
      <c r="B59" s="65"/>
      <c r="C59" s="65"/>
      <c r="D59" s="173"/>
      <c r="E59" s="173"/>
      <c r="F59" s="173"/>
      <c r="G59" s="173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14"/>
      <c r="V59" s="14"/>
      <c r="W59" s="14"/>
      <c r="X59" s="14"/>
      <c r="Y59" s="173"/>
      <c r="Z59" s="173"/>
      <c r="AA59" s="173"/>
      <c r="AB59" s="173"/>
    </row>
  </sheetData>
  <sheetProtection selectLockedCells="1" selectUnlockedCells="1"/>
  <mergeCells count="125">
    <mergeCell ref="D59:G59"/>
    <mergeCell ref="Y59:AB59"/>
    <mergeCell ref="AB57:AE57"/>
    <mergeCell ref="A44:AK44"/>
    <mergeCell ref="AL44:BF44"/>
    <mergeCell ref="BG44:CD44"/>
    <mergeCell ref="D57:F57"/>
    <mergeCell ref="CE44:DB44"/>
    <mergeCell ref="DC44:DS44"/>
    <mergeCell ref="DT44:EL44"/>
    <mergeCell ref="A43:AK43"/>
    <mergeCell ref="AL43:BF43"/>
    <mergeCell ref="BG43:CD43"/>
    <mergeCell ref="CE43:DB43"/>
    <mergeCell ref="DC43:DS43"/>
    <mergeCell ref="DT43:EL43"/>
    <mergeCell ref="A42:AK42"/>
    <mergeCell ref="AL42:BF42"/>
    <mergeCell ref="BG42:CD42"/>
    <mergeCell ref="CE42:DB42"/>
    <mergeCell ref="DC42:DS42"/>
    <mergeCell ref="DT42:EL42"/>
    <mergeCell ref="A41:AK41"/>
    <mergeCell ref="AL41:BF41"/>
    <mergeCell ref="BG41:CD41"/>
    <mergeCell ref="CE41:DB41"/>
    <mergeCell ref="DC41:DS41"/>
    <mergeCell ref="DT41:EL41"/>
    <mergeCell ref="A40:AK40"/>
    <mergeCell ref="AL40:BF40"/>
    <mergeCell ref="BG40:CD40"/>
    <mergeCell ref="CE40:DB40"/>
    <mergeCell ref="DC40:DS40"/>
    <mergeCell ref="DT40:EL40"/>
    <mergeCell ref="DT38:EL38"/>
    <mergeCell ref="A39:AK39"/>
    <mergeCell ref="AL39:BF39"/>
    <mergeCell ref="BG39:CD39"/>
    <mergeCell ref="CE39:DB39"/>
    <mergeCell ref="DC39:DS39"/>
    <mergeCell ref="DT39:EL39"/>
    <mergeCell ref="AL33:BF33"/>
    <mergeCell ref="A38:AK38"/>
    <mergeCell ref="AL38:BF38"/>
    <mergeCell ref="BG38:CD38"/>
    <mergeCell ref="CE38:DB38"/>
    <mergeCell ref="DC38:DS38"/>
    <mergeCell ref="A37:AK37"/>
    <mergeCell ref="AL37:BF37"/>
    <mergeCell ref="BG37:CD37"/>
    <mergeCell ref="CE37:DB37"/>
    <mergeCell ref="DC37:DS37"/>
    <mergeCell ref="DT37:EL37"/>
    <mergeCell ref="A36:AK36"/>
    <mergeCell ref="AL36:BF36"/>
    <mergeCell ref="BG36:CD36"/>
    <mergeCell ref="CE36:DB36"/>
    <mergeCell ref="DC36:DS36"/>
    <mergeCell ref="A34:AK34"/>
    <mergeCell ref="A25:DD25"/>
    <mergeCell ref="A35:AK35"/>
    <mergeCell ref="AL35:BF35"/>
    <mergeCell ref="BG35:CD35"/>
    <mergeCell ref="CE35:DB35"/>
    <mergeCell ref="DC35:DS35"/>
    <mergeCell ref="A33:AK33"/>
    <mergeCell ref="BG33:CD33"/>
    <mergeCell ref="CE33:DB33"/>
    <mergeCell ref="DC32:DS32"/>
    <mergeCell ref="DV16:EK16"/>
    <mergeCell ref="DV17:EK17"/>
    <mergeCell ref="DG14:DU14"/>
    <mergeCell ref="DG15:DU15"/>
    <mergeCell ref="A19:DD21"/>
    <mergeCell ref="DV14:EK14"/>
    <mergeCell ref="DV15:EK15"/>
    <mergeCell ref="AL31:BF32"/>
    <mergeCell ref="BG31:CD32"/>
    <mergeCell ref="GX19:IH20"/>
    <mergeCell ref="A16:DU16"/>
    <mergeCell ref="A13:DF13"/>
    <mergeCell ref="DG13:DU13"/>
    <mergeCell ref="DV13:EK13"/>
    <mergeCell ref="CR11:DU11"/>
    <mergeCell ref="A17:DF17"/>
    <mergeCell ref="A18:DF18"/>
    <mergeCell ref="DG18:DU18"/>
    <mergeCell ref="DV18:EK18"/>
    <mergeCell ref="A9:EK9"/>
    <mergeCell ref="DV10:EK10"/>
    <mergeCell ref="DV11:EK11"/>
    <mergeCell ref="DG12:DU12"/>
    <mergeCell ref="DV12:EK12"/>
    <mergeCell ref="CU7:CX7"/>
    <mergeCell ref="DB7:DS7"/>
    <mergeCell ref="CE31:DB32"/>
    <mergeCell ref="CM2:EJ2"/>
    <mergeCell ref="CM3:EJ3"/>
    <mergeCell ref="CM4:EJ4"/>
    <mergeCell ref="CM5:DE5"/>
    <mergeCell ref="DF5:EJ5"/>
    <mergeCell ref="CM6:DE6"/>
    <mergeCell ref="DF6:EJ6"/>
    <mergeCell ref="DT7:DW7"/>
    <mergeCell ref="DX7:EA7"/>
    <mergeCell ref="BG34:CD34"/>
    <mergeCell ref="CE34:DB34"/>
    <mergeCell ref="DC34:DS34"/>
    <mergeCell ref="DT34:EL34"/>
    <mergeCell ref="CJ49:DC49"/>
    <mergeCell ref="DC31:EL31"/>
    <mergeCell ref="DT35:EL35"/>
    <mergeCell ref="DT36:EL36"/>
    <mergeCell ref="DC33:DS33"/>
    <mergeCell ref="DT32:EL32"/>
    <mergeCell ref="CK52:DG52"/>
    <mergeCell ref="DT45:EL45"/>
    <mergeCell ref="A31:AK32"/>
    <mergeCell ref="A45:AK45"/>
    <mergeCell ref="AL45:BF45"/>
    <mergeCell ref="BG45:CD45"/>
    <mergeCell ref="CE45:DB45"/>
    <mergeCell ref="DC45:DS45"/>
    <mergeCell ref="DT33:EL33"/>
    <mergeCell ref="AL34:BF34"/>
  </mergeCells>
  <printOptions/>
  <pageMargins left="0.1968503937007874" right="0.1968503937007874" top="0" bottom="0" header="0" footer="0"/>
  <pageSetup fitToHeight="1" fitToWidth="1" horizontalDpi="600" verticalDpi="600" orientation="portrait" paperSize="9" scale="65" r:id="rId1"/>
  <rowBreaks count="1" manualBreakCount="1">
    <brk id="41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Dell</cp:lastModifiedBy>
  <cp:lastPrinted>2018-01-30T09:12:44Z</cp:lastPrinted>
  <dcterms:created xsi:type="dcterms:W3CDTF">2016-01-21T06:15:57Z</dcterms:created>
  <dcterms:modified xsi:type="dcterms:W3CDTF">2018-01-30T09:55:33Z</dcterms:modified>
  <cp:category/>
  <cp:version/>
  <cp:contentType/>
  <cp:contentStatus/>
</cp:coreProperties>
</file>